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文件夹\2026 组织部\12 组织科\A5 日常工作\2026.11.2 定向选调公示\"/>
    </mc:Choice>
  </mc:AlternateContent>
  <bookViews>
    <workbookView windowWidth="27945" windowHeight="12255" tabRatio="801" firstSheet="2" activeTab="2"/>
  </bookViews>
  <sheets>
    <sheet name="分配名额定稿（勿动）" sheetId="8" state="hidden" r:id="rId1"/>
    <sheet name="初报透视表" sheetId="3" state="hidden" r:id="rId2"/>
    <sheet name="Sheet3" sheetId="31" r:id="rId3"/>
    <sheet name="男生多报" sheetId="7" state="hidden" r:id="rId4"/>
    <sheet name="女生多报" sheetId="6" state="hidden" r:id="rId5"/>
  </sheets>
  <definedNames>
    <definedName name="_xlnm._FilterDatabase" localSheetId="0" hidden="1">'分配名额定稿（勿动）'!$A$2:$E$38</definedName>
    <definedName name="_xlnm._FilterDatabase" localSheetId="1" hidden="1">初报透视表!$A$3:$H$41</definedName>
    <definedName name="_xlnm._FilterDatabase" localSheetId="2" hidden="1">Sheet3!$A$2:$E$327</definedName>
    <definedName name="_xlnm._FilterDatabase" localSheetId="3" hidden="1">男生多报!$A$3:$L$41</definedName>
    <definedName name="_xlnm._FilterDatabase" localSheetId="4" hidden="1">女生多报!$A$4:$F$41</definedName>
  </definedNames>
  <calcPr calcId="191029"/>
  <pivotCaches>
    <pivotCache cacheId="0" r:id="rId6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<sst xmlns="http://schemas.openxmlformats.org/spreadsheetml/2006/main" count="1235" uniqueCount="400">
  <si>
    <t>序号</t>
  </si>
  <si>
    <t>基层党委</t>
  </si>
  <si>
    <t>拟分配名额</t>
  </si>
  <si>
    <t>1:1.2
推荐名额</t>
  </si>
  <si>
    <t>最终名额1为奇数，0为偶数</t>
  </si>
  <si>
    <t>人文学院（铸牢中华民族共同体意识研究中心）党委</t>
  </si>
  <si>
    <t>传媒学院党委</t>
  </si>
  <si>
    <t>哲学学院党委</t>
  </si>
  <si>
    <t>外国语学院党委</t>
  </si>
  <si>
    <t>音乐学院党委</t>
  </si>
  <si>
    <t>美术学院党委</t>
  </si>
  <si>
    <t>法学院党委</t>
  </si>
  <si>
    <t>经济学院党委</t>
  </si>
  <si>
    <t>管理学院党委</t>
  </si>
  <si>
    <t>旅游与文化产业学院党委</t>
  </si>
  <si>
    <t>公共管理学院党委</t>
  </si>
  <si>
    <t>马克思主义学院党委</t>
  </si>
  <si>
    <t>体育学院党委</t>
  </si>
  <si>
    <t>数学与统计学院党委</t>
  </si>
  <si>
    <t>物理学院党委</t>
  </si>
  <si>
    <t>生命科学学院党委</t>
  </si>
  <si>
    <t>计算机科学与技术学院（贵州保密学院）党委</t>
  </si>
  <si>
    <t>大数据与信息工程学院党委</t>
  </si>
  <si>
    <t>机械工程学院党委</t>
  </si>
  <si>
    <t>电气工程学院党委</t>
  </si>
  <si>
    <t>土木工程学院党委</t>
  </si>
  <si>
    <t>建筑与城市规划学院党委</t>
  </si>
  <si>
    <t>材料与冶金学院党委</t>
  </si>
  <si>
    <t>化学与化工学院党委</t>
  </si>
  <si>
    <t>矿业学院党委</t>
  </si>
  <si>
    <t>资源与环境工程学院党委</t>
  </si>
  <si>
    <t>酿酒与食品工程学院（白酒研究院）党委</t>
  </si>
  <si>
    <t>农学院党委</t>
  </si>
  <si>
    <t>林学院党委</t>
  </si>
  <si>
    <t>动物科学学院党委</t>
  </si>
  <si>
    <t>药学院党委</t>
  </si>
  <si>
    <t>烟草学院党委</t>
  </si>
  <si>
    <t>医学院党委</t>
  </si>
  <si>
    <t>茶学院党委</t>
  </si>
  <si>
    <t>绿色农药全国重点实验室（精细化工研究开发中心）党委</t>
  </si>
  <si>
    <t>计数项:姓名</t>
  </si>
  <si>
    <t>性别</t>
  </si>
  <si>
    <t>男</t>
  </si>
  <si>
    <t>女</t>
  </si>
  <si>
    <t>(空白)</t>
  </si>
  <si>
    <t>总计</t>
  </si>
  <si>
    <t>男生删除人数</t>
  </si>
  <si>
    <t>女生删除人数</t>
  </si>
  <si>
    <t>贵州大学推荐报考贵州省2027年度定向选调优秀毕业生人员名单</t>
  </si>
  <si>
    <t>姓名</t>
  </si>
  <si>
    <t>民族</t>
  </si>
  <si>
    <t>政治面貌</t>
  </si>
  <si>
    <t>备注</t>
  </si>
  <si>
    <t>敖珦芳</t>
  </si>
  <si>
    <t>汉族</t>
  </si>
  <si>
    <t>中共党员</t>
  </si>
  <si>
    <t>蒋瑶瑶</t>
  </si>
  <si>
    <t>谭海芬</t>
  </si>
  <si>
    <t>周丹</t>
  </si>
  <si>
    <t>聂妮娅</t>
  </si>
  <si>
    <t>邓晨</t>
  </si>
  <si>
    <t>穆小兰</t>
  </si>
  <si>
    <t>中共预备党员</t>
  </si>
  <si>
    <t>盘金师</t>
  </si>
  <si>
    <t>瑶族</t>
  </si>
  <si>
    <t>姜若琪</t>
  </si>
  <si>
    <t>水族</t>
  </si>
  <si>
    <t>胡妤</t>
  </si>
  <si>
    <t>穿青人</t>
  </si>
  <si>
    <t>杨凤仙</t>
  </si>
  <si>
    <t>侗族</t>
  </si>
  <si>
    <t>何玉婷</t>
  </si>
  <si>
    <t>董艳雪</t>
  </si>
  <si>
    <t>李玥玥</t>
  </si>
  <si>
    <t>蒙古族</t>
  </si>
  <si>
    <t>张岚芬</t>
  </si>
  <si>
    <t>苗族</t>
  </si>
  <si>
    <t>黎秀军</t>
  </si>
  <si>
    <t>土家族</t>
  </si>
  <si>
    <t>杨豪</t>
  </si>
  <si>
    <t>彝族</t>
  </si>
  <si>
    <t>商文志</t>
  </si>
  <si>
    <t>付佳鑫</t>
  </si>
  <si>
    <t>石攀攀</t>
  </si>
  <si>
    <t>赵恋寒</t>
  </si>
  <si>
    <t>荀还虚</t>
  </si>
  <si>
    <t>蔡红叶</t>
  </si>
  <si>
    <t>杨正剑</t>
  </si>
  <si>
    <t>蒋轩</t>
  </si>
  <si>
    <t>王芷懿</t>
  </si>
  <si>
    <t>刘梦娇</t>
  </si>
  <si>
    <t>徐姣</t>
  </si>
  <si>
    <t>何佳怡</t>
  </si>
  <si>
    <t>陆佳俊</t>
  </si>
  <si>
    <t>黄显蕊</t>
  </si>
  <si>
    <t>李昭照</t>
  </si>
  <si>
    <t>陈蝶</t>
  </si>
  <si>
    <t>李川</t>
  </si>
  <si>
    <t>谢玉镕</t>
  </si>
  <si>
    <t>马富容</t>
  </si>
  <si>
    <t>余兰兰</t>
  </si>
  <si>
    <t>何灵</t>
  </si>
  <si>
    <t>郭洋</t>
  </si>
  <si>
    <t>路程</t>
  </si>
  <si>
    <t>简文韬</t>
  </si>
  <si>
    <t>李玉红</t>
  </si>
  <si>
    <t>雷文</t>
  </si>
  <si>
    <t>焦厚然</t>
  </si>
  <si>
    <t>赵春雄</t>
  </si>
  <si>
    <t>万壹</t>
  </si>
  <si>
    <t>万子赫</t>
  </si>
  <si>
    <t>曹萍</t>
  </si>
  <si>
    <t>李义彬</t>
  </si>
  <si>
    <t>杨显鹏</t>
  </si>
  <si>
    <t>布依族</t>
  </si>
  <si>
    <t>杨果果</t>
  </si>
  <si>
    <t>谭欣慈</t>
  </si>
  <si>
    <t>何翼航</t>
  </si>
  <si>
    <t>黄焰</t>
  </si>
  <si>
    <t>令狐欣雨</t>
  </si>
  <si>
    <t>廖芝梅</t>
  </si>
  <si>
    <t>朱琳</t>
  </si>
  <si>
    <t>罗沉沉</t>
  </si>
  <si>
    <t>杨梅</t>
  </si>
  <si>
    <t>王进红</t>
  </si>
  <si>
    <t>安宝佳</t>
  </si>
  <si>
    <t>冉懋旭</t>
  </si>
  <si>
    <t>梁敖</t>
  </si>
  <si>
    <t>旷胜</t>
  </si>
  <si>
    <t>孙贵党</t>
  </si>
  <si>
    <t>陆勇</t>
  </si>
  <si>
    <t>周所</t>
  </si>
  <si>
    <t>高丽莎</t>
  </si>
  <si>
    <t>谢彤佳</t>
  </si>
  <si>
    <t>穆玉梅</t>
  </si>
  <si>
    <t>郭越红</t>
  </si>
  <si>
    <t>赖文清</t>
  </si>
  <si>
    <t>李私宇</t>
  </si>
  <si>
    <t>冯倩</t>
  </si>
  <si>
    <t>周嘉谊</t>
  </si>
  <si>
    <t>王钰鑫</t>
  </si>
  <si>
    <t>王黔东</t>
  </si>
  <si>
    <t>陈晨</t>
  </si>
  <si>
    <t>喻茜茜</t>
  </si>
  <si>
    <t>杨营焱</t>
  </si>
  <si>
    <t>余国徽</t>
  </si>
  <si>
    <t>郑好运</t>
  </si>
  <si>
    <t>黎烨</t>
  </si>
  <si>
    <t>谢开扬</t>
  </si>
  <si>
    <t>付名芳</t>
  </si>
  <si>
    <t>陈佳钰</t>
  </si>
  <si>
    <t>苟继林</t>
  </si>
  <si>
    <t>杨泽昊</t>
  </si>
  <si>
    <t>陈昊</t>
  </si>
  <si>
    <t>王驰骋</t>
  </si>
  <si>
    <t>冉黔峰</t>
  </si>
  <si>
    <t>余宏</t>
  </si>
  <si>
    <t>仡佬族</t>
  </si>
  <si>
    <t>汪永杰</t>
  </si>
  <si>
    <t>穿青族</t>
  </si>
  <si>
    <t>邱兴朋</t>
  </si>
  <si>
    <t>赵承</t>
  </si>
  <si>
    <t>朱正国</t>
  </si>
  <si>
    <t>杨天乐</t>
  </si>
  <si>
    <t>周莲</t>
  </si>
  <si>
    <t>刘慧敏</t>
  </si>
  <si>
    <t>罗惠</t>
  </si>
  <si>
    <t>徐玮伶</t>
  </si>
  <si>
    <t>王龙涛</t>
  </si>
  <si>
    <t>张相前</t>
  </si>
  <si>
    <t>白族</t>
  </si>
  <si>
    <t>余鑫</t>
  </si>
  <si>
    <t>沈红康</t>
  </si>
  <si>
    <t>李桃军</t>
  </si>
  <si>
    <t>易李洪</t>
  </si>
  <si>
    <t>张卓琅</t>
  </si>
  <si>
    <t>杨相达</t>
  </si>
  <si>
    <t>黄答俞</t>
  </si>
  <si>
    <t>邓英杰</t>
  </si>
  <si>
    <t>姜正平</t>
  </si>
  <si>
    <t>杨志依</t>
  </si>
  <si>
    <t>胡所珍</t>
  </si>
  <si>
    <t>任玲</t>
  </si>
  <si>
    <t>赵方碧</t>
  </si>
  <si>
    <t>张微</t>
  </si>
  <si>
    <t>张芷若</t>
  </si>
  <si>
    <t>田真真</t>
  </si>
  <si>
    <t>叶鑫桃</t>
  </si>
  <si>
    <t>罗秋成</t>
  </si>
  <si>
    <t>王昌浩</t>
  </si>
  <si>
    <t>田时来</t>
  </si>
  <si>
    <t>成雨</t>
  </si>
  <si>
    <t>龙显英</t>
  </si>
  <si>
    <t>赵雨谍</t>
  </si>
  <si>
    <t>刘莎茜</t>
  </si>
  <si>
    <t>王囡屹</t>
  </si>
  <si>
    <t>王心义</t>
  </si>
  <si>
    <t>王星宇</t>
  </si>
  <si>
    <t>姚迪</t>
  </si>
  <si>
    <t>聂颖</t>
  </si>
  <si>
    <t>李诗音</t>
  </si>
  <si>
    <t>张蕾蕾</t>
  </si>
  <si>
    <t>刘梓宸</t>
  </si>
  <si>
    <t>王龙胜</t>
  </si>
  <si>
    <t>覃国忠</t>
  </si>
  <si>
    <t>秦漓</t>
  </si>
  <si>
    <t>陈超帆</t>
  </si>
  <si>
    <t>许钦淞</t>
  </si>
  <si>
    <t>徐天宇</t>
  </si>
  <si>
    <t>邓青松</t>
  </si>
  <si>
    <t>戎润俊</t>
  </si>
  <si>
    <t>王朗</t>
  </si>
  <si>
    <t>王梓任</t>
  </si>
  <si>
    <t>李栋</t>
  </si>
  <si>
    <t>赵举</t>
  </si>
  <si>
    <t>吴海</t>
  </si>
  <si>
    <t>李永青</t>
  </si>
  <si>
    <t>冉鹏飞</t>
  </si>
  <si>
    <t>张廷婷</t>
  </si>
  <si>
    <t>吕孟蓉</t>
  </si>
  <si>
    <t>林磊</t>
  </si>
  <si>
    <t>陈正宇</t>
  </si>
  <si>
    <t>杨成</t>
  </si>
  <si>
    <t>金别树</t>
  </si>
  <si>
    <t>牛大臣</t>
  </si>
  <si>
    <t>李云鹏</t>
  </si>
  <si>
    <t>汤春彬</t>
  </si>
  <si>
    <t>雷虎城</t>
  </si>
  <si>
    <t>卢仁丽</t>
  </si>
  <si>
    <t>欧阳青婷</t>
  </si>
  <si>
    <t>丰敏</t>
  </si>
  <si>
    <t>邹璐瑶</t>
  </si>
  <si>
    <t>廖佳逸</t>
  </si>
  <si>
    <t>史文凤</t>
  </si>
  <si>
    <t>李静轩</t>
  </si>
  <si>
    <t>张雪</t>
  </si>
  <si>
    <t>杜轶昌</t>
  </si>
  <si>
    <t>杨泽淇</t>
  </si>
  <si>
    <t>万健康</t>
  </si>
  <si>
    <t>陆立浩</t>
  </si>
  <si>
    <t>廖诗语</t>
  </si>
  <si>
    <t>袁嘉利</t>
  </si>
  <si>
    <t>刘位菊</t>
  </si>
  <si>
    <t>李榕慧</t>
  </si>
  <si>
    <t>侯洪基</t>
  </si>
  <si>
    <t>安家伟</t>
  </si>
  <si>
    <t>吴河山</t>
  </si>
  <si>
    <t>侯玉彬</t>
  </si>
  <si>
    <t>周真勇</t>
  </si>
  <si>
    <t>姚术杰</t>
  </si>
  <si>
    <t>王崑鸿</t>
  </si>
  <si>
    <t>赵前乾</t>
  </si>
  <si>
    <t>沈松</t>
  </si>
  <si>
    <t>田金龙</t>
  </si>
  <si>
    <t>陆锐</t>
  </si>
  <si>
    <t>袁蕊</t>
  </si>
  <si>
    <t>李震</t>
  </si>
  <si>
    <t>付强</t>
  </si>
  <si>
    <t>金光荣</t>
  </si>
  <si>
    <t>蔡定发</t>
  </si>
  <si>
    <t>王家旻</t>
  </si>
  <si>
    <t>金世豪</t>
  </si>
  <si>
    <t>邵丹枫</t>
  </si>
  <si>
    <t>何发</t>
  </si>
  <si>
    <t>范淑煜</t>
  </si>
  <si>
    <t>龚晓</t>
  </si>
  <si>
    <t>王明雪</t>
  </si>
  <si>
    <t>陈敏敏</t>
  </si>
  <si>
    <t>李杜霞</t>
  </si>
  <si>
    <t>朱玉菊</t>
  </si>
  <si>
    <t>高慧</t>
  </si>
  <si>
    <t>郭雨涵</t>
  </si>
  <si>
    <t>陆思龙</t>
  </si>
  <si>
    <t>王威</t>
  </si>
  <si>
    <t>余龙海</t>
  </si>
  <si>
    <t>王斌</t>
  </si>
  <si>
    <t>费美灵</t>
  </si>
  <si>
    <t>赵娜</t>
  </si>
  <si>
    <t>杨雅文</t>
  </si>
  <si>
    <t>梁青霞</t>
  </si>
  <si>
    <t>黄婷</t>
  </si>
  <si>
    <t>汪露雪</t>
  </si>
  <si>
    <t>王艺璇</t>
  </si>
  <si>
    <t>陈威</t>
  </si>
  <si>
    <t>叶馨妮</t>
  </si>
  <si>
    <t>袁苇</t>
  </si>
  <si>
    <t>杨应芳</t>
  </si>
  <si>
    <t>郑爱淋</t>
  </si>
  <si>
    <t>吴远瑞</t>
  </si>
  <si>
    <t>陈俊国</t>
  </si>
  <si>
    <t>刘骏垚</t>
  </si>
  <si>
    <t>刘云飞雪</t>
  </si>
  <si>
    <t>龙生友</t>
  </si>
  <si>
    <t>陈俊阳</t>
  </si>
  <si>
    <t>刘昌灵</t>
  </si>
  <si>
    <t>罗乙钦</t>
  </si>
  <si>
    <t>杨青正</t>
  </si>
  <si>
    <t>蒙瑞春</t>
  </si>
  <si>
    <t>张金洪</t>
  </si>
  <si>
    <t>田燕</t>
  </si>
  <si>
    <t>王露灵</t>
  </si>
  <si>
    <t>陶婷</t>
  </si>
  <si>
    <t>祝强荥</t>
  </si>
  <si>
    <t>王品杰</t>
  </si>
  <si>
    <t>杨超越</t>
  </si>
  <si>
    <t>冯渝喆</t>
  </si>
  <si>
    <t>代坤芳</t>
  </si>
  <si>
    <t>吴娜</t>
  </si>
  <si>
    <t>詹木清</t>
  </si>
  <si>
    <t>张文松</t>
  </si>
  <si>
    <t>毛茂军</t>
  </si>
  <si>
    <t>邰良</t>
  </si>
  <si>
    <t>安杨</t>
  </si>
  <si>
    <t>任慧羚</t>
  </si>
  <si>
    <t>代艺豪</t>
  </si>
  <si>
    <t>龙旭</t>
  </si>
  <si>
    <t>付英月</t>
  </si>
  <si>
    <t>李聪聪</t>
  </si>
  <si>
    <t>骆浩</t>
  </si>
  <si>
    <t>王松</t>
  </si>
  <si>
    <t>李东升</t>
  </si>
  <si>
    <t>刘城</t>
  </si>
  <si>
    <t>杨露露</t>
  </si>
  <si>
    <t>雷飘飘</t>
  </si>
  <si>
    <t>喻克平</t>
  </si>
  <si>
    <t>黄宁波</t>
  </si>
  <si>
    <t>史婷</t>
  </si>
  <si>
    <t>陈潋</t>
  </si>
  <si>
    <t>潘英</t>
  </si>
  <si>
    <t>朱娟</t>
  </si>
  <si>
    <t>冯铃鸿</t>
  </si>
  <si>
    <t>兰林静</t>
  </si>
  <si>
    <t>何欣</t>
  </si>
  <si>
    <t>汪刚</t>
  </si>
  <si>
    <t>邓宇豪</t>
  </si>
  <si>
    <t>龙鹏程</t>
  </si>
  <si>
    <t>雷嘉兴</t>
  </si>
  <si>
    <t>杨森林</t>
  </si>
  <si>
    <t>马丝</t>
  </si>
  <si>
    <t>回族</t>
  </si>
  <si>
    <t>潘靖一</t>
  </si>
  <si>
    <t>范美玲</t>
  </si>
  <si>
    <t>陈娟</t>
  </si>
  <si>
    <t>申艳娟</t>
  </si>
  <si>
    <t>李忠意</t>
  </si>
  <si>
    <t>张瀚宇</t>
  </si>
  <si>
    <t>李广松</t>
  </si>
  <si>
    <t>刘英渠</t>
  </si>
  <si>
    <t>陈黔云</t>
  </si>
  <si>
    <t>徐佳乐</t>
  </si>
  <si>
    <t>郑阳</t>
  </si>
  <si>
    <t>丁小芳</t>
  </si>
  <si>
    <t>何松松</t>
  </si>
  <si>
    <t>陈杨</t>
  </si>
  <si>
    <t>蔡廷</t>
  </si>
  <si>
    <t>安林冲</t>
  </si>
  <si>
    <t>刘方明</t>
  </si>
  <si>
    <t>尹德放</t>
  </si>
  <si>
    <t>李欣蔚</t>
  </si>
  <si>
    <t>车宇娜</t>
  </si>
  <si>
    <t>刘艺</t>
  </si>
  <si>
    <t>黄陈俊</t>
  </si>
  <si>
    <t>黄祈裕</t>
  </si>
  <si>
    <t>侯中咏</t>
  </si>
  <si>
    <t>肖厚红</t>
  </si>
  <si>
    <t>姚德香</t>
  </si>
  <si>
    <t>刘君艺</t>
  </si>
  <si>
    <t>藏族</t>
  </si>
  <si>
    <t>任军</t>
  </si>
  <si>
    <t>余友波</t>
  </si>
  <si>
    <t>朱帅</t>
  </si>
  <si>
    <t>刘海涛</t>
  </si>
  <si>
    <t>宋美娜</t>
  </si>
  <si>
    <t>吴英</t>
  </si>
  <si>
    <t>宁菲</t>
  </si>
  <si>
    <t>陈加俐</t>
  </si>
  <si>
    <t>罗健丽</t>
  </si>
  <si>
    <t>陈瑞林</t>
  </si>
  <si>
    <t>闫子怡</t>
  </si>
  <si>
    <t>周展利</t>
  </si>
  <si>
    <t>陈玲</t>
  </si>
  <si>
    <t>叶婷婷</t>
  </si>
  <si>
    <t>郑轶文</t>
  </si>
  <si>
    <t>周彦池</t>
  </si>
  <si>
    <t>周丽琼</t>
  </si>
  <si>
    <t>黄青青</t>
  </si>
  <si>
    <t>杨雪</t>
  </si>
  <si>
    <t>曾关跃</t>
  </si>
  <si>
    <t>王代豪</t>
  </si>
  <si>
    <t>陈召海</t>
  </si>
  <si>
    <t>曾凡生</t>
  </si>
  <si>
    <t>朱启远</t>
  </si>
  <si>
    <t>谯正臣</t>
  </si>
  <si>
    <t>谢家兴</t>
  </si>
  <si>
    <t>男生多报</t>
  </si>
  <si>
    <t>初报名额</t>
  </si>
  <si>
    <t>最终名额</t>
  </si>
  <si>
    <t xml:space="preserve">材料与冶金学院 大数据与信息工程学院 电气工程学院 林学院 体育学院 烟草学院 机械工程学院 建筑与城市规划学院 矿业学院 酿酒与食品工程学院（白酒研究院） 资源与环境工程学院 </t>
  </si>
  <si>
    <t>平均人数</t>
  </si>
  <si>
    <t>女生多报人数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</si>
</sst>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/m/d;@"/>
  </numFmts>
  <fonts count="29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name val="等线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2"/>
      <name val="宋体"/>
      <charset val="134"/>
    </font>
    <font>
      <sz val="14"/>
      <color theme="1"/>
      <name val="宋体"/>
      <charset val="134"/>
      <scheme val="minor"/>
    </font>
    <font>
      <sz val="15"/>
      <color theme="1"/>
      <name val="黑体"/>
      <charset val="134"/>
    </font>
    <font>
      <sz val="14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theme="4" tint="0.399975585192419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1" xfId="0" applyBorder="1">
      <alignment vertical="center"/>
    </xf>
    <xf numFmtId="0" fontId="0" fillId="3" borderId="1" xfId="0" applyFill="1" applyBorder="1">
      <alignment vertical="center"/>
    </xf>
    <xf numFmtId="176" fontId="1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Border="1">
      <alignment vertical="center"/>
    </xf>
    <xf numFmtId="0" fontId="2" fillId="2" borderId="1" xfId="0" applyFont="1" applyFill="1" applyBorder="1">
      <alignment vertical="center"/>
    </xf>
    <xf numFmtId="0" fontId="0" fillId="2" borderId="1" xfId="0" applyFill="1" applyBorder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hidden="1"/>
    </xf>
    <xf numFmtId="0" fontId="6" fillId="0" borderId="1" xfId="0" applyFont="1" applyFill="1" applyBorder="1" applyAlignment="1" applyProtection="1">
      <alignment vertical="center" wrapText="1"/>
      <protection hidden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0" fontId="2" fillId="2" borderId="0" xfId="0" applyFont="1" applyFill="1">
      <alignment vertical="center"/>
    </xf>
    <xf numFmtId="0" fontId="0" fillId="0" borderId="2" xfId="0" applyBorder="1">
      <alignment vertical="center"/>
    </xf>
    <xf numFmtId="0" fontId="7" fillId="0" borderId="0" xfId="0" applyFo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176" fontId="7" fillId="0" borderId="0" xfId="0" applyNumberFormat="1" applyFont="1">
      <alignment vertical="center"/>
    </xf>
    <xf numFmtId="176" fontId="7" fillId="2" borderId="1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9"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ont>
        <color rgb="FFFF0000"/>
      </font>
    </dxf>
    <dxf>
      <font>
        <color rgb="FFFF0000"/>
      </font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PivotStylePreset2_Accent1" table="0" count="10" xr9:uid="{267968C8-6FFD-4C36-ACC1-9EA1FD1885CA}">
      <tableStyleElement type="headerRow" dxfId="28"/>
      <tableStyleElement type="totalRow" dxfId="27"/>
      <tableStyleElement type="firstRowStripe" dxfId="26"/>
      <tableStyleElement type="firstColumnStripe" dxfId="25"/>
      <tableStyleElement type="firstSubtotalRow" dxfId="24"/>
      <tableStyleElement type="secondSubtotalRow" dxfId="23"/>
      <tableStyleElement type="firstRowSubheading" dxfId="22"/>
      <tableStyleElement type="secondRowSubheading" dxfId="21"/>
      <tableStyleElement type="pageFieldLabels" dxfId="20"/>
      <tableStyleElement type="pageFieldValues" dxfId="1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308.8310648148" refreshedBy="赵致晗" recordCount="782">
  <cacheSource type="worksheet">
    <worksheetSource ref="A1:A1" sheet="分配名额定稿（勿动）"/>
  </cacheSource>
  <cacheFields count="24">
    <cacheField name="序号" numFmtId="0">
      <sharedItems containsString="0" containsBlank="1" containsNumber="1" containsInteger="1" minValue="0" maxValue="26" count="27">
        <n v="1"/>
        <m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</sharedItems>
    </cacheField>
    <cacheField name="基层党委" numFmtId="0">
      <sharedItems containsBlank="1" count="69">
        <s v="人文学院（铸牢中华民族共同体意识研究中心）党委"/>
        <m/>
        <s v="传媒学院党委"/>
        <s v="哲学学院党委"/>
        <s v="外国语学院党委"/>
        <s v="音乐学院党委"/>
        <s v="法学院党委"/>
        <s v="经济学院党委"/>
        <s v="管理学院党委"/>
        <s v="旅游与文化产业学院党委"/>
        <s v="公共管理学院党委"/>
        <s v="马克思主义学院党委"/>
        <s v="体育学院党委"/>
        <s v="数学与统计学院党委"/>
        <s v="物理学院党委"/>
        <s v="生命科学学院党委"/>
        <s v="计算机科学与技术学院（贵州保密学院）党委"/>
        <s v="大数据与信息工程学院党委"/>
        <s v="机械工程学院党委"/>
        <s v="电气工程学院党委"/>
        <s v="土木工程学院党委"/>
        <s v="建筑与城市规划学院党委"/>
        <s v="材料与冶金学院党委"/>
        <s v="化学与化工学院党委"/>
        <s v="矿业学院党委"/>
        <s v="资源与环境工程学院党委"/>
        <s v="酿酒与食品工程学院（白酒研究院）党委"/>
        <s v="农学院党委"/>
        <s v="林学院党委"/>
        <s v="动物科学学院党委"/>
        <s v="药学院党委"/>
        <s v="烟草学院党委"/>
        <s v="医学院党委"/>
        <s v="茶学院党委"/>
        <s v="绿色农药全国重点实验室（精细化工研究开发中心）党委"/>
        <s v="美术学院党委"/>
        <s v="音乐学院党委_x000a_" u="1"/>
        <s v="材料与冶金学院党委 " u="1"/>
        <s v="药学院党委_x000a_" u="1"/>
        <s v="资源与环境工程学院" u="1"/>
        <s v="酿酒与食品工程学院党委" u="1"/>
        <s v="人文学院党委" u="1"/>
        <s v="材料与冶金党委" u="1"/>
        <s v="材料与冶金党委 " u="1"/>
        <s v="电气工程学院本科生第一支部党委" u="1"/>
        <s v="建筑与城市规划学院建筑学专业本科生党委" u="1"/>
        <s v="贵州大学人文学院党委" u="1"/>
        <s v="中共贵州大学人文学院党委" u="1"/>
        <s v="中共贵州大学传媒学院党委" u="1"/>
        <s v="XX党委" u="1"/>
        <s v="贵州大学旅游与文化产业学院党委" u="1"/>
        <s v="贵州大学公共管理学院党委" u="1"/>
        <s v="中共贵州大学物理学院党委" u="1"/>
        <s v="贵州大学生命科学学院党委" u="1"/>
        <s v="中共贵州大学机械工程学院委员会" u="1"/>
        <s v="中共贵州大学电气工程学院委员会" u="1"/>
        <s v="中共贵州大学电气工程学院本科生第一支部委员会" u="1"/>
        <s v="贵州大学土木工程学院党委" u="1"/>
        <s v="中共贵州大学建筑与城市规划学院党委" u="1"/>
        <s v="中共贵州大学建筑与城市规划学院建筑学专业本科生党委" u="1"/>
        <s v="中共贵州大学矿业学院党委" u="1"/>
        <s v="中共贵州大学酿酒与食品工程学院党委" u="1"/>
        <s v="中共贵州大学酿酒与食品工程学院委员会" u="1"/>
        <s v="中共贵州大学农学院党委" u="1"/>
        <s v="贵州大学林学院党委" u="1"/>
        <s v="贵州大学动物科学学院党委" u="1"/>
        <s v="中共贵州大学药学院党委" u="1"/>
        <s v="贵州大学绿色农药全国重点实验室（精细化工研究开发中心）党委" u="1"/>
        <s v="中共贵州大学药学院党委_x000a_" u="1"/>
      </sharedItems>
    </cacheField>
    <cacheField name="推荐排序" numFmtId="0">
      <sharedItems containsBlank="1" containsNumber="1" containsInteger="1" containsMixedTypes="1" count="40">
        <n v="1"/>
        <m/>
        <n v="2"/>
        <n v="3"/>
        <n v="4"/>
        <n v="5"/>
        <n v="6"/>
        <n v="7"/>
        <n v="8"/>
        <n v="9"/>
        <n v="10"/>
        <n v="11"/>
        <n v="12"/>
        <n v="13"/>
        <n v="14"/>
        <s v="男1"/>
        <s v="男2"/>
        <s v="男3"/>
        <s v="男4"/>
        <s v="男5"/>
        <s v="男6"/>
        <s v="男7"/>
        <s v="男8"/>
        <s v="女1"/>
        <s v="女2"/>
        <s v="女3"/>
        <s v="女4"/>
        <n v="15"/>
        <n v="16"/>
        <n v="17"/>
        <n v="18"/>
        <n v="19"/>
        <n v="20"/>
        <n v="21"/>
        <n v="22"/>
        <n v="23"/>
        <n v="24"/>
        <n v="25"/>
        <n v="26"/>
        <s v="女 2"/>
      </sharedItems>
    </cacheField>
    <cacheField name="姓名" numFmtId="0">
      <sharedItems containsBlank="1" count="389">
        <s v="敖珦芳"/>
        <m/>
        <s v="蒋瑶瑶"/>
        <s v="谭海芬"/>
        <s v="周丹"/>
        <s v="聂妮娅"/>
        <s v="邓晨"/>
        <s v="穆小兰"/>
        <s v="刘文文"/>
        <s v="杨小慧"/>
        <s v="亓智慧"/>
        <s v="盘金师"/>
        <s v="姜若琪"/>
        <s v="胡妤"/>
        <s v="杨凤仙"/>
        <s v="何玉婷"/>
        <s v="李铭灿"/>
        <s v="董艳雪"/>
        <s v="李玥玥"/>
        <s v="张岚芬"/>
        <s v="曾兰乔"/>
        <s v="黎秀军"/>
        <s v="杨豪"/>
        <s v="商文志"/>
        <s v="付佳鑫"/>
        <s v="石攀攀"/>
        <s v="赵恋寒"/>
        <s v="荀还虚"/>
        <s v="蔡红叶"/>
        <s v="罗霜"/>
        <s v="曹莹莹"/>
        <s v="张群"/>
        <s v="杨正"/>
        <s v="王芷懿"/>
        <s v="刘梦娇"/>
        <s v="徐姣"/>
        <s v="何佳怡"/>
        <s v="陈煜淼"/>
        <s v="卢雨欣"/>
        <s v="陆佳俊"/>
        <s v="黄显蕊"/>
        <s v="李昭照"/>
        <s v="陈蝶"/>
        <s v="李川"/>
        <s v="谢玉镕"/>
        <s v="马富容"/>
        <s v="余兰兰"/>
        <s v="何灵"/>
        <s v="何霖"/>
        <s v="陈球"/>
        <s v="路方云"/>
        <s v="郭洋"/>
        <s v="路程"/>
        <s v="简文韬"/>
        <s v="李玉红"/>
        <s v="雷文"/>
        <s v="焦厚然"/>
        <s v="赵春雄"/>
        <s v="万壹"/>
        <s v="万子赫"/>
        <s v="杨迪"/>
        <s v="曹萍"/>
        <s v="李义彬"/>
        <s v="杨显鹏"/>
        <s v="杨果果"/>
        <s v="谭欣慈"/>
        <s v="何翼航"/>
        <s v="黄焰"/>
        <s v="令狐欣雨"/>
        <s v="廖芝梅"/>
        <s v="朱琳"/>
        <s v="罗沉沉"/>
        <s v="杨梅"/>
        <s v="胡一涵"/>
        <s v="刘政霞"/>
        <s v="王进红"/>
        <s v="安宝佳"/>
        <s v="冉懋旭"/>
        <s v="梁敖"/>
        <s v="旷胜"/>
        <s v="孙贵党"/>
        <s v="陆勇"/>
        <s v="周所"/>
        <s v="高丽莎"/>
        <s v="谢彤佳"/>
        <s v="穆玉梅"/>
        <s v="郭越红"/>
        <s v="赖文清"/>
        <s v="汪睿琦"/>
        <s v="李私宇"/>
        <s v="冯倩"/>
        <s v="周嘉谊"/>
        <s v="王钰鑫"/>
        <s v="龙和美"/>
        <s v="王黔东"/>
        <s v="陈晨"/>
        <s v="喻茜茜"/>
        <s v="杨营焱"/>
        <s v="余国徽"/>
        <s v="郑好运"/>
        <s v="黎烨"/>
        <s v="谢开扬"/>
        <s v="付名芳"/>
        <s v="陈佳钰"/>
        <s v="张应芬"/>
        <s v="沈凡欣樾"/>
        <s v="张婉妮"/>
        <s v="苟继林"/>
        <s v="杨泽昊"/>
        <s v="陈昊"/>
        <s v="王驰骋"/>
        <s v="冉黔峰"/>
        <s v="余宏"/>
        <s v="汪永杰"/>
        <s v="邱兴朋"/>
        <s v="赵承"/>
        <s v="朱正国"/>
        <s v="杨天乐"/>
        <s v="周莲"/>
        <s v="刘慧敏"/>
        <s v="罗惠"/>
        <s v="徐玮伶"/>
        <s v="王龙涛"/>
        <s v="张相前"/>
        <s v="余鑫"/>
        <s v="沈红康"/>
        <s v="李桃军"/>
        <s v="易李洪"/>
        <s v="张卓琅"/>
        <s v="杨相达"/>
        <s v="黄答俞"/>
        <s v="邓英杰"/>
        <s v="姜正平"/>
        <s v="杨志依"/>
        <s v="胡所珍"/>
        <s v="任玲"/>
        <s v="赵方碧"/>
        <s v="张微"/>
        <s v="欧阳春萍"/>
        <s v="龙水燕"/>
        <s v="张芷若"/>
        <s v="田真真"/>
        <s v="魏嘉瑜"/>
        <s v="叶鑫桃"/>
        <s v="罗秋成"/>
        <s v="王昌浩"/>
        <s v="田时来"/>
        <s v="成雨"/>
        <s v="龙显英"/>
        <s v="赵雨谍"/>
        <s v="刘莎茜"/>
        <s v="蔡娜娜"/>
        <s v="李萌"/>
        <s v="郭情"/>
        <s v="王囡屹"/>
        <s v="王心义"/>
        <s v="王星宇"/>
        <s v="姚迪"/>
        <s v="聂颖"/>
        <s v="李诗音"/>
        <s v="张蕾蕾"/>
        <s v="杨贤"/>
        <s v="刘旭娅"/>
        <s v="刘梓宸"/>
        <s v="王龙胜"/>
        <s v="覃国忠"/>
        <s v="秦漓"/>
        <s v="陈超帆"/>
        <s v="许钦淞"/>
        <s v="徐天宇"/>
        <s v="邓青松"/>
        <s v="杨通宇"/>
        <s v="戎润俊同学"/>
        <s v="王朗同学"/>
        <s v="王梓任同学"/>
        <s v="李栋同学"/>
        <s v="赵举同学"/>
        <s v="吴海同学"/>
        <s v="叶茂盛同学"/>
        <s v="张蒙同学"/>
        <s v="李永青同学"/>
        <s v="冉鹏飞同学"/>
        <s v="张廷婷同学"/>
        <s v="吕孟蓉同学"/>
        <s v="林磊"/>
        <s v="陈正宇"/>
        <s v="杨成"/>
        <s v="金别树"/>
        <s v="牛大臣"/>
        <s v="李云鹏"/>
        <s v="汤春彬"/>
        <s v="雷虎城"/>
        <s v="袁瑞泽"/>
        <s v="卢仁丽"/>
        <s v="欧阳青婷"/>
        <s v="丰敏"/>
        <s v="邹璐瑶"/>
        <s v="杨林铃"/>
        <s v="廖佳逸同学"/>
        <s v="史文凤同学"/>
        <s v="李静轩同学"/>
        <s v="张雪同学"/>
        <s v="杜轶昌同学"/>
        <s v="陈昱君同学"/>
        <s v="杨泽淇同学"/>
        <s v="万健康同学"/>
        <s v="陆立浩同学"/>
        <s v="张万良同学"/>
        <s v="廖诗语"/>
        <s v="袁嘉利"/>
        <s v="刘位菊"/>
        <s v="李榕慧"/>
        <s v="申廷丽"/>
        <s v="夏莹莹"/>
        <s v="侯洪基"/>
        <s v="安家伟"/>
        <s v="吴河山"/>
        <s v="侯玉彬"/>
        <s v="周真勇"/>
        <s v="姚术杰"/>
        <s v="沈松"/>
        <s v="袁蕊"/>
        <s v="王崑鸿"/>
        <s v="田金龙"/>
        <s v="赵前乾"/>
        <s v="陆锐"/>
        <s v="杜友翠"/>
        <s v="陈玲"/>
        <s v="叶婷婷"/>
        <s v="郑轶文"/>
        <s v="周彦池"/>
        <s v="周丽琼"/>
        <s v="黄青青"/>
        <s v="杨雪"/>
        <s v="曾关跃"/>
        <s v="王代豪"/>
        <s v="陈召海"/>
        <s v="曾凡生"/>
        <s v="朱启远"/>
        <s v="谯正臣"/>
        <s v="谢家兴"/>
        <s v="祝聪聪"/>
        <s v="李宇航"/>
        <s v="黎民思"/>
        <s v="李震"/>
        <s v="付强"/>
        <s v="金光荣"/>
        <s v="蔡定发"/>
        <s v="王家旻"/>
        <s v="金世豪"/>
        <s v="邵丹枫"/>
        <s v="何发"/>
        <s v="姚佳豪"/>
        <s v="范淑煜"/>
        <s v="龚晓"/>
        <s v="王明雪"/>
        <s v="陈敏敏"/>
        <s v="李杜霞"/>
        <s v="朱玉菊"/>
        <s v="高慧"/>
        <s v="邵岭岭"/>
        <s v="曾可妍"/>
        <s v="郭雨涵"/>
        <s v="陆思龙同学"/>
        <s v="王威"/>
        <s v="余龙海同学"/>
        <s v="王斌同学"/>
        <s v="单辰"/>
        <s v="费美灵"/>
        <s v="赵娜"/>
        <s v="杨雅文同学"/>
        <s v="梁青霞同学"/>
        <s v="刘朝镜同学"/>
        <s v="黄婷"/>
        <s v="汪露雪"/>
        <s v="王艺璇"/>
        <s v="陈威"/>
        <s v="叶馨妮"/>
        <s v="袁苇"/>
        <s v="杨应芳"/>
        <s v="王娅"/>
        <s v="郑爱淋"/>
        <s v="吴远瑞"/>
        <s v="陈俊国"/>
        <s v="刘骏垚"/>
        <s v="刘云飞雪"/>
        <s v="龙生友"/>
        <s v="陈俊阳"/>
        <s v="刘昌灵"/>
        <s v="罗乙钦"/>
        <s v="杨青正"/>
        <s v="蒙瑞春"/>
        <s v="张金洪"/>
        <s v="袁敏"/>
        <s v="王熙"/>
        <s v="徐方友"/>
        <s v="田燕同学"/>
        <s v="王露灵同学"/>
        <s v="陶婷同学"/>
        <s v="祝强荥"/>
        <s v="王品杰"/>
        <s v="杨超越同学"/>
        <s v="付志鑫同学"/>
        <s v="冯渝喆"/>
        <s v="代坤芳同学"/>
        <s v="吴娜同学"/>
        <s v="詹木清"/>
        <s v="张文松同学"/>
        <s v="毛茂军"/>
        <s v="邰良同学"/>
        <s v="安杨"/>
        <s v="任慧羚同学"/>
        <s v="代艺豪同学"/>
        <s v="龙旭"/>
        <s v="付英月"/>
        <s v="李聪聪同学"/>
        <s v="骆浩"/>
        <s v="王松"/>
        <s v="李东升"/>
        <s v="刘城"/>
        <s v="杨露露"/>
        <s v="雷飘飘"/>
        <s v="喻克平"/>
        <s v="黄宁波"/>
        <s v="史婷"/>
        <s v="张漫"/>
        <s v="黎小兰"/>
        <s v="余婷"/>
        <s v="欧阳大明"/>
        <s v="陈潋"/>
        <s v="潘英"/>
        <s v="朱娟"/>
        <s v="冯铃鸿"/>
        <s v="兰林静"/>
        <s v="何欣"/>
        <s v="汪刚"/>
        <s v="邓宇豪"/>
        <s v="龙鹏程"/>
        <s v="雷嘉兴"/>
        <s v="杨森林"/>
        <s v="顾怀毅"/>
        <s v="王玲珑"/>
        <s v="马丝同学"/>
        <s v="潘靖一同学"/>
        <s v="范美玲同学"/>
        <s v="陈娟同学"/>
        <s v="申艳娟同学"/>
        <s v="何熙钟同学"/>
        <s v="杨艳婷"/>
        <s v="李忠意同学"/>
        <s v="张瀚宇同学"/>
        <s v="李广松"/>
        <s v="刘英渠同学"/>
        <s v="陈黔云同学"/>
        <s v="徐佳乐"/>
        <s v="郑阳"/>
        <s v="丁小芳"/>
        <s v="何松松"/>
        <s v="杨雨蓉"/>
        <s v="陈杨"/>
        <s v="蔡廷"/>
        <s v="安林冲"/>
        <s v="刘方明"/>
        <s v="尹德放"/>
        <s v="李欣蔚"/>
        <s v="车宇娜"/>
        <s v="刘艺"/>
        <s v="冉丹"/>
        <s v="姚茂琴"/>
        <s v="黄陈俊"/>
        <s v="黄祈裕"/>
        <s v="侯中咏"/>
        <s v="肖厚红"/>
        <s v="姚德香"/>
        <s v="刘君艺同学"/>
        <s v="任军同学"/>
        <s v="余友波同学"/>
        <s v="朱帅同学"/>
        <s v="刘海涛同学"/>
        <s v="宋美娜同学"/>
        <s v="吴英同学"/>
        <s v="宁菲同学"/>
        <s v="陈加俐同学"/>
        <s v="罗健丽同学"/>
        <s v="简正莉同学"/>
        <s v="陈瑞林同学"/>
        <s v="闫子怡同学"/>
        <s v="王珍同学"/>
        <s v="周展利同学"/>
      </sharedItems>
    </cacheField>
    <cacheField name="身份证号" numFmtId="0">
      <sharedItems containsBlank="1" containsNumber="1" containsInteger="1" containsMixedTypes="1" count="389">
        <s v="511529200006121725"/>
        <m/>
        <s v="520222200108210067"/>
        <s v="522501200107306506"/>
        <s v="522124200004066821"/>
        <s v="52240120011225002X"/>
        <s v="52240120050810028X"/>
        <s v="520330200104140044"/>
        <s v="522122200005050028"/>
        <s v="522622200004050541"/>
        <s v="522101200201045646"/>
        <s v="522632200106183815"/>
        <s v="520222200207110088"/>
        <s v="52018120020305524X"/>
        <s v="522627200205150823"/>
        <s v="52242320040816898X"/>
        <s v="520324200508220043"/>
        <s v="230223200207202860"/>
        <s v="522422200008060025"/>
        <s v="522630200009261022"/>
        <s v="522422200309031025"/>
        <s v="522228200004303613"/>
        <s v="522422200206214216"/>
        <s v="522325199904010016"/>
        <s v="610823200503226318"/>
        <s v="522632200311234327"/>
        <s v="522132200103025929"/>
        <s v="530325200101210749"/>
        <s v="522225200009124862"/>
        <s v="500383200201244960"/>
        <s v="231025200212091520"/>
        <s v="522132200108142649"/>
        <s v="342622200209105258"/>
        <s v="522130199805132085"/>
        <s v="520203200109200523"/>
        <s v="52212220011204562X"/>
        <s v="520203200412183543"/>
        <s v="520201200505201621"/>
        <s v="360982200507276826"/>
        <s v="520330199809220022"/>
        <s v="510302200306211026"/>
        <s v="522422200003291828"/>
        <s v="522101200110265424"/>
        <s v="522130199907151623"/>
        <s v="52242320000430122X"/>
        <s v="520381200111065222"/>
        <s v="520202200008125169"/>
        <s v="520203200112040524"/>
        <s v="522122200108287466"/>
        <s v="522229200008270122"/>
        <s v="522401200007219100"/>
        <s v="522425200102156612"/>
        <s v="522401200102279451"/>
        <s v="522124200011226010"/>
        <s v="522427200110113412"/>
        <s v="500235200201171814"/>
        <s v="522526200107010438"/>
        <s v="522224200010100411"/>
        <s v="520221200005051714"/>
        <s v="510522200107104873"/>
        <s v="230506199811060015"/>
        <s v="411729200201081957"/>
        <s v="511702200104051418"/>
        <s v="520221200405080610"/>
        <s v="522325200406010414"/>
        <s v="522627200501021612"/>
        <s v="522221200006180421"/>
        <s v="511528200510287429"/>
        <s v="510521200108204087"/>
        <s v="522122200410172029"/>
        <s v="522725200012280042"/>
        <s v="370883200412130026"/>
        <s v="522121200012257442"/>
        <s v="52042120040923004X"/>
        <s v="522725200209150022"/>
        <s v="522121200002037446"/>
        <s v="52242520021225781X"/>
        <s v="522227199808146834"/>
        <s v="52272419990625313X"/>
        <s v="522633200202204010"/>
        <s v="522323200511050095"/>
        <s v="522427200304247451"/>
        <s v="522428200305053217"/>
        <s v="522322200201015829"/>
        <s v="522222200209112441"/>
        <s v="530402200110261522"/>
        <s v="522130200110064421"/>
        <s v="522101200109044624"/>
        <s v="52011220020912002X"/>
        <s v="52272920020704036X"/>
        <s v="522422200105281428"/>
        <s v="52020320000728472X"/>
        <s v="350783200508120229"/>
        <s v="522226200411112424"/>
        <s v="522625200404040085"/>
        <s v="522123200010012532"/>
        <s v="520181200205300026"/>
        <s v="522326200502053023"/>
        <s v="522632200111137821"/>
        <s v="522424200501052988"/>
        <s v="522626200206280025"/>
        <s v="522227200403291625"/>
        <s v="52262520010419332X"/>
        <s v="522225200404146929"/>
        <s v="522428200006251045"/>
        <s v="522425200402167903"/>
        <s v="522622200201040027"/>
        <s v="520181200506050024"/>
        <s v="522424200211142416"/>
        <s v="610113200504062932"/>
        <s v="35032220001130153X"/>
        <s v="500229200211030014"/>
        <s v="522228200312163018"/>
        <s v="522125200105211916"/>
        <s v="522422199902073212"/>
        <s v="522130200111082410"/>
        <s v="52213020011022179X"/>
        <s v="522132200503208513"/>
        <s v="360424200006124970"/>
        <s v="511025200205078480"/>
        <s v="522221199708300429"/>
        <s v="522501200012107643"/>
        <s v="522221200006151225"/>
        <s v="522424200206124037"/>
        <s v="522426200105267795"/>
        <s v="522422200005091651"/>
        <s v="371728200309245555"/>
        <s v="52212320001223055X"/>
        <s v="51018220001214683X"/>
        <s v="522125200111021617"/>
        <s v="522631200001184217"/>
        <s v="522725200103175811"/>
        <s v="522122200005290099"/>
        <s v="522630200307090014"/>
        <s v="522622200109126020"/>
        <s v="522428199804253488"/>
        <s v="522226200201121226"/>
        <s v="522401199912121749"/>
        <s v="52212520010903462X"/>
        <s v="522629200207193424"/>
        <s v="522627200310150104"/>
        <s v="522121200105067621"/>
        <s v="522124200007056047"/>
        <s v="522126200001235020"/>
        <s v="450330200202220410"/>
        <s v="522130200108284812"/>
        <s v="522728200201093018"/>
        <s v="520102199911148112"/>
        <s v="520421200109270023"/>
        <s v="522628200102070026"/>
        <s v="522225200107252100"/>
        <s v="522127199806132548"/>
        <s v="522228200006211923"/>
        <s v="630105200109241328"/>
        <s v="522422200011256467"/>
        <s v="522527200101100068"/>
        <s v="522224200011251641"/>
        <s v="513822200206206700"/>
        <s v="371702200211188026"/>
        <s v="522725200109275223"/>
        <s v="52222620010228242X"/>
        <s v="520202199806127825"/>
        <s v="520422200503210041"/>
        <s v="522225200311235148"/>
        <s v="330324200112123313"/>
        <s v="520421200210060012"/>
        <s v="522227200108151654"/>
        <s v="51172320010202803X"/>
        <s v="411528200303055998"/>
        <s v="430721200001170000"/>
        <s v="522423200109232611"/>
        <s v="522227199908130813"/>
        <s v="522601200203288016"/>
        <s v="522427200407217319"/>
        <s v="52242520040726725X"/>
        <s v="142602200102122514"/>
        <s v="142627200210030315"/>
        <s v="522132199912304914"/>
        <s v="522321199905185912"/>
        <s v="500235200002132599"/>
        <s v="341224200009124112"/>
        <s v="522401200409032920"/>
        <s v="52212520030727072X"/>
        <s v="52210120000229202X"/>
        <s v="511123199910085384"/>
        <s v="500108200109283413"/>
        <s v="520424200510170095"/>
        <s v="522731200107196318"/>
        <s v="522428200102280276"/>
        <s v="520202200201304417"/>
        <s v="622621199910211732"/>
        <s v="520202200301014869"/>
        <s v="522622199801061512"/>
        <s v="522132200410154915"/>
        <s v="522529200009230022"/>
        <s v="522328200506270423"/>
        <s v="522326200408263024"/>
        <s v="52212520041020072X"/>
        <s v="522627200503051268"/>
        <s v="522221200109254622"/>
        <s v="522224199910112420"/>
        <s v="131002200107273834"/>
        <s v="522401200008205325"/>
        <s v="130105200105071538"/>
        <s v="520121200403152427"/>
        <s v="522632200309282573"/>
        <s v="52272820041220331X"/>
        <s v="522424200103020411"/>
        <s v="522626200402113611"/>
        <s v="50038120050730082X"/>
        <s v="520330200506071424"/>
        <s v="522729200407283921"/>
        <s v="140521200105140023"/>
        <s v="52222520010203282X"/>
        <s v="522423200504086546"/>
        <s v="522423200405267018"/>
        <s v="522225200105104411"/>
        <s v="52222719990604441X"/>
        <s v="522526200412280012"/>
        <s v="522422200011223630"/>
        <s v="340322200301275219"/>
        <s v="522132200311293813"/>
        <s v="522224200401031222"/>
        <s v="350623200009280031"/>
        <s v="522122200011170018"/>
        <s v="522124200012254451"/>
        <s v="522727199907232727"/>
        <s v="522321200102027983"/>
        <s v="522124200211046444"/>
        <s v="522122200012196000"/>
        <s v="522622200410130184"/>
        <s v="520327200412170044"/>
        <s v="520201200007034429"/>
        <s v="522228200101200069"/>
        <s v="522223200404134028"/>
        <s v="520221199904113477"/>
        <s v="522121200111233016"/>
        <s v="520202200210046317"/>
        <s v="511521200110287000"/>
        <s v="522427200101217092"/>
        <s v="522228200109061235"/>
        <s v="522528200008300811"/>
        <s v="522121200208020510"/>
        <s v="522132200201272616"/>
        <s v="520322200505121813"/>
        <s v="522628200408276019"/>
        <s v="522228200111083011"/>
        <s v="522635200404092419"/>
        <s v="522427199910057310"/>
        <s v="520103199505030414"/>
        <s v="522425199809045734"/>
        <s v="412721199805093478"/>
        <s v="522229199910173612"/>
        <s v="522229200211229811"/>
        <s v="522628200408144622"/>
        <s v="520422200403210124"/>
        <s v="522731200412179047"/>
        <s v="520203200104260244"/>
        <s v="532929200205060327"/>
        <s v="522401199910217042"/>
        <s v="522229200010030128"/>
        <s v="520402200210022420"/>
        <s v="430221200211235301"/>
        <s v="140481200010130018"/>
        <s v="522427199910237418"/>
        <s v="522601200005160038"/>
        <s v="522626200010070018"/>
        <s v="520202200104077216"/>
        <s v="520201199908204813"/>
        <s v="520201200112224443"/>
        <s v="530323200209180569"/>
        <s v="520102199905178120"/>
        <s v="522122200107183286"/>
        <s v="520202200309121217"/>
        <s v="522424200404032221"/>
        <s v="522423200101038929"/>
        <s v="520201200310184067"/>
        <s v="522428200107154420"/>
        <s v="520222200601260121"/>
        <s v="522730200012161749"/>
        <s v="522225199909207840"/>
        <s v="522121199806254424"/>
        <s v="522124200105130810"/>
        <s v="522424200504160212"/>
        <s v="522427200011087474"/>
        <s v="522626200201020056"/>
        <s v="520324200407160811"/>
        <s v="520201200203123218"/>
        <s v="42058120050514123X"/>
        <s v="522121200104117017"/>
        <s v="522229200312082214"/>
        <s v="52273120010124901X"/>
        <s v="522722199912012356"/>
        <s v="52222719990227201X"/>
        <s v="520330199803010016"/>
        <s v="522224200110212410"/>
        <s v="522126200011090013"/>
        <s v="52212620001023402X"/>
        <s v="522401200208150920"/>
        <s v="522401200105101544"/>
        <s v="522632199907110012"/>
        <s v="522124200004216076"/>
        <s v="522322200112161314"/>
        <s v="522426200412138731"/>
        <s v="522122200206273228"/>
        <s v="522724200111153149"/>
        <s v="522130200207065623"/>
        <s v="52212819970525602X"/>
        <s v="522129200005165524"/>
        <s v="522227199912135211"/>
        <s v="52263019991102013X"/>
        <s v="522225199811103218"/>
        <s v="522122200202051847"/>
        <s v="522423200208114012"/>
        <s v="522130200211021623"/>
        <s v="52270220050825509X"/>
        <s v="530422199902230310"/>
        <s v="522124200203213652"/>
        <s v="522121200301145615"/>
        <s v="52252620010512081X"/>
        <s v="52262720040831201X"/>
        <s v="522401200412030125"/>
        <s v="520203200501204326"/>
        <s v="52222920010922482X"/>
        <s v="522323199709160518"/>
        <s v="52242620050118676X"/>
        <s v="522626200109252428"/>
        <s v="522228199907170166"/>
        <s v="522422200407295024"/>
        <s v="522627200509070013"/>
        <s v="'522635200107050028"/>
        <s v="52240119980719978X"/>
        <s v="'522427200008229742"/>
        <s v="522126200010160040"/>
        <s v="430681200410110227"/>
        <s v="522228200505184528"/>
        <s v="622923200207052316"/>
        <s v="522122200008171810"/>
        <s v="522702200106134754"/>
        <s v="522401200109079639"/>
        <s v="522127200201143514"/>
        <s v="520181200102014633"/>
        <s v="'522132200106262217"/>
        <s v="522322199905195826"/>
        <s v="522125200203060023"/>
        <s v="522401200003241220"/>
        <s v="522426200012065625"/>
        <s v="522122200112071625"/>
        <s v="520202200206221223"/>
        <s v="522228200408040047"/>
        <s v="522427200108156253"/>
        <s v="520202200012030015"/>
        <s v="520201200003045657"/>
        <s v="522727200003113317"/>
        <s v="520402200311205525"/>
        <s v="522324200311220420"/>
        <s v="522225200108026615"/>
        <s v="522228200107011672"/>
        <s v="522426200508043227"/>
        <s v="522423200106118346"/>
        <s v="522401200012019082"/>
        <s v="530381200110012534"/>
        <s v="522623200501030011"/>
        <s v="522131200209090036"/>
        <s v="511722200309254994"/>
        <s v="140581199803224225"/>
        <s v="522228200004201625"/>
        <n v="5.2232620040404e+17"/>
        <s v="52262520040413214X"/>
        <s v="522324200009165256"/>
        <s v="520324200104281210"/>
        <s v="522128200012162026"/>
        <s v="522701200203054725"/>
        <s v="522631199909216623"/>
        <s v="513227200007081019"/>
        <s v="522122200104233217"/>
        <s v="522127199611052513"/>
        <s v="532128199902223915"/>
        <s v="522625200011233732"/>
        <s v="140421200111203240"/>
        <s v="520322200201169826"/>
        <s v="530113200106244028"/>
        <s v="522101200006104823"/>
        <s v="522324200202243228"/>
        <s v="522724200010212189"/>
        <s v="522124200005160422"/>
        <s v="654001200106083324"/>
        <s v="520181200302044124"/>
        <s v="522124199709027210"/>
      </sharedItems>
    </cacheField>
    <cacheField name="性别" numFmtId="0">
      <sharedItems containsBlank="1" count="3">
        <s v="女"/>
        <m/>
        <s v="男"/>
      </sharedItems>
    </cacheField>
    <cacheField name="出生日期" numFmtId="0">
      <sharedItems containsBlank="1" containsDate="1" containsMixedTypes="1" count="362">
        <d v="2000-06-12T00:00:00"/>
        <m/>
        <d v="2001-08-21T00:00:00"/>
        <d v="2001-07-30T00:00:00"/>
        <d v="2000-04-06T00:00:00"/>
        <d v="2001-12-25T00:00:00"/>
        <d v="2005-08-10T00:00:00"/>
        <d v="2001-04-14T00:00:00"/>
        <s v="2000.05.05"/>
        <d v="2000-04-05T00:00:00"/>
        <d v="2002-01-01T00:00:00"/>
        <d v="2001-06-18T00:00:00"/>
        <d v="2002-07-11T00:00:00"/>
        <d v="2002-03-05T00:00:00"/>
        <d v="2002-05-15T00:00:00"/>
        <d v="2004-08-16T00:00:00"/>
        <d v="2005-08-22T00:00:00"/>
        <d v="2002-07-20T00:00:00"/>
        <d v="2000-08-06T00:00:00"/>
        <d v="2000-09-26T00:00:00"/>
        <d v="2003-09-03T00:00:00"/>
        <d v="2000-04-30T00:00:00"/>
        <d v="2002-06-21T00:00:00"/>
        <d v="1999-04-01T00:00:00"/>
        <d v="2005-03-22T00:00:00"/>
        <d v="2003-11-23T00:00:00"/>
        <d v="2001-03-02T00:00:00"/>
        <d v="2001-01-21T00:00:00"/>
        <d v="2000-09-12T00:00:00"/>
        <d v="2002-01-24T00:00:00"/>
        <d v="2002-12-09T00:00:00"/>
        <d v="2001-08-14T00:00:00"/>
        <d v="2002-09-10T00:00:00"/>
        <d v="1998-05-13T00:00:00"/>
        <s v="2001.09.20"/>
        <s v="2001.12.04"/>
        <d v="2004-12-18T00:00:00"/>
        <d v="2005-05-20T00:00:00"/>
        <d v="2005-07-27T00:00:00"/>
        <d v="1998-09-22T00:00:00"/>
        <d v="2003-06-21T00:00:00"/>
        <d v="2000-03-29T00:00:00"/>
        <d v="2001-10-26T00:00:00"/>
        <d v="1999-07-15T00:00:00"/>
        <d v="2001-11-06T00:00:00"/>
        <d v="2000-08-12T00:00:00"/>
        <d v="2001-12-04T00:00:00"/>
        <d v="2001-08-28T00:00:00"/>
        <d v="2000-08-27T00:00:00"/>
        <d v="2000-07-21T00:00:00"/>
        <d v="2001-02-15T00:00:00"/>
        <d v="2001-02-27T00:00:00"/>
        <d v="2000-11-22T00:00:00"/>
        <d v="2001-10-11T00:00:00"/>
        <d v="2002-01-17T00:00:00"/>
        <d v="2001-07-01T00:00:00"/>
        <d v="2000-10-10T00:00:00"/>
        <d v="2000-05-05T00:00:00"/>
        <d v="2001-07-10T00:00:00"/>
        <d v="1998-11-06T00:00:00"/>
        <d v="2002-01-08T00:00:00"/>
        <d v="2001-04-05T00:00:00"/>
        <s v="2004.05.08"/>
        <d v="2004-06-01T00:00:00"/>
        <d v="2005-01-02T00:00:00"/>
        <d v="2000-06-18T00:00:00"/>
        <d v="2005-10-28T00:00:00"/>
        <d v="2001-08-20T00:00:00"/>
        <d v="2004-10-17T00:00:00"/>
        <d v="2000-12-28T00:00:00"/>
        <d v="2004-12-13T00:00:00"/>
        <d v="2000-12-25T00:00:00"/>
        <d v="2004-09-23T00:00:00"/>
        <d v="2002-09-15T00:00:00"/>
        <d v="2000-02-03T00:00:00"/>
        <d v="2002-12-25T00:00:00"/>
        <d v="1998-08-14T00:00:00"/>
        <d v="1999-06-25T00:00:00"/>
        <d v="2002-02-20T00:00:00"/>
        <d v="2005-11-05T00:00:00"/>
        <d v="2003-04-24T00:00:00"/>
        <d v="2003-05-05T00:00:00"/>
        <d v="2002-09-11T00:00:00"/>
        <n v="37170"/>
        <d v="2001-09-04T00:00:00"/>
        <d v="2002-09-12T00:00:00"/>
        <d v="2002-07-04T00:00:00"/>
        <d v="2001-05-28T00:00:00"/>
        <d v="2000-07-28T00:00:00"/>
        <d v="2005-08-12T00:00:00"/>
        <d v="2004-11-11T00:00:00"/>
        <d v="2004-04-04T00:00:00"/>
        <d v="2000-10-01T00:00:00"/>
        <d v="2002-05-30T00:00:00"/>
        <d v="2005-02-05T00:00:00"/>
        <d v="2001-11-13T00:00:00"/>
        <d v="2005-01-05T00:00:00"/>
        <d v="2002-06-28T00:00:00"/>
        <d v="2004-03-29T00:00:00"/>
        <d v="2001-04-19T00:00:00"/>
        <d v="2004-04-14T00:00:00"/>
        <d v="2000-06-25T00:00:00"/>
        <d v="2004-02-16T00:00:00"/>
        <d v="2002-01-04T00:00:00"/>
        <d v="2005-06-05T00:00:00"/>
        <d v="2002-11-14T00:00:00"/>
        <d v="2005-04-06T00:00:00"/>
        <d v="2000-11-30T00:00:00"/>
        <d v="2002-11-03T00:00:00"/>
        <d v="2003-12-16T00:00:00"/>
        <d v="2001-05-21T00:00:00"/>
        <d v="1999-02-07T00:00:00"/>
        <d v="2001-11-08T00:00:00"/>
        <d v="2001-10-22T00:00:00"/>
        <d v="2005-03-20T00:00:00"/>
        <d v="2002-05-07T00:00:00"/>
        <d v="1997-08-30T00:00:00"/>
        <d v="2000-12-10T00:00:00"/>
        <d v="2000-06-15T00:00:00"/>
        <d v="2002-06-12T00:00:00"/>
        <d v="2001-05-26T00:00:00"/>
        <d v="2000-05-09T00:00:00"/>
        <d v="2003-09-24T00:00:00"/>
        <d v="2000-12-23T00:00:00"/>
        <s v="2000.12.14"/>
        <d v="2001-11-02T00:00:00"/>
        <d v="2000-01-18T00:00:00"/>
        <d v="2001-03-17T00:00:00"/>
        <d v="2000-05-29T00:00:00"/>
        <d v="2003-07-09T00:00:00"/>
        <d v="2001-09-12T00:00:00"/>
        <d v="1998-04-25T00:00:00"/>
        <d v="2002-01-12T00:00:00"/>
        <d v="1999-12-12T00:00:00"/>
        <d v="2001-09-03T00:00:00"/>
        <d v="2002-07-19T00:00:00"/>
        <d v="2003-10-15T00:00:00"/>
        <d v="2001-05-06T00:00:00"/>
        <d v="2000-07-05T00:00:00"/>
        <d v="2000-01-23T00:00:00"/>
        <d v="2002-02-22T00:00:00"/>
        <d v="2002-01-09T00:00:00"/>
        <d v="1999-11-14T00:00:00"/>
        <d v="2001-09-27T00:00:00"/>
        <d v="2001-02-07T00:00:00"/>
        <d v="2001-07-25T00:00:00"/>
        <d v="1998-06-13T00:00:00"/>
        <d v="2000-06-21T00:00:00"/>
        <d v="2001-09-24T00:00:00"/>
        <d v="2000-11-25T00:00:00"/>
        <d v="2001-01-10T00:00:00"/>
        <d v="2002-06-20T00:00:00"/>
        <d v="2002-11-18T00:00:00"/>
        <d v="2001-02-28T00:00:00"/>
        <d v="1998-06-12T00:00:00"/>
        <d v="2005-03-21T00:00:00"/>
        <d v="2001-12-12T00:00:00"/>
        <d v="2002-10-06T00:00:00"/>
        <d v="2001-08-15T00:00:00"/>
        <d v="2001-02-02T00:00:00"/>
        <d v="2003-03-05T00:00:00"/>
        <d v="2000-01-17T00:00:00"/>
        <d v="2001-09-23T00:00:00"/>
        <d v="1999-08-13T00:00:00"/>
        <d v="2002-03-28T00:00:00"/>
        <d v="2004-07-21T00:00:00"/>
        <d v="2004-07-26T00:00:00"/>
        <d v="2001-02-12T00:00:00"/>
        <d v="2002-10-03T00:00:00"/>
        <d v="1999-12-30T00:00:00"/>
        <d v="1999-05-18T00:00:00"/>
        <d v="2000-02-13T00:00:00"/>
        <d v="2004-09-03T00:00:00"/>
        <d v="2003-07-27T00:00:00"/>
        <d v="2000-02-29T00:00:00"/>
        <d v="1999-10-08T00:00:00"/>
        <d v="2001-09-28T00:00:00"/>
        <d v="2005-10-17T00:00:00"/>
        <d v="2001-07-19T00:00:00"/>
        <d v="2002-01-30T00:00:00"/>
        <d v="1999-10-21T00:00:00"/>
        <d v="1999-08-14T00:00:00"/>
        <d v="1998-01-06T00:00:00"/>
        <d v="2004-10-15T00:00:00"/>
        <d v="2000-09-23T00:00:00"/>
        <d v="2005-06-27T00:00:00"/>
        <s v="2004.08.26"/>
        <d v="2004-10-20T00:00:00"/>
        <d v="2005-03-05T00:00:00"/>
        <d v="2001-09-25T00:00:00"/>
        <d v="1999-10-11T00:00:00"/>
        <d v="2001-07-27T00:00:00"/>
        <d v="2000-08-20T00:00:00"/>
        <d v="2001-05-07T00:00:00"/>
        <d v="2004-03-15T00:00:00"/>
        <d v="2003-09-28T00:00:00"/>
        <d v="2004-12-20T00:00:00"/>
        <d v="2004-02-11T00:00:00"/>
        <d v="2005-07-30T00:00:00"/>
        <d v="2005-06-07T00:00:00"/>
        <d v="2004-07-28T00:00:00"/>
        <d v="2001-05-14T00:00:00"/>
        <d v="2001-02-03T00:00:00"/>
        <d v="2005-04-08T00:00:00"/>
        <d v="2004-05-26T00:00:00"/>
        <d v="2001-05-10T00:00:00"/>
        <d v="1999-06-04T00:00:00"/>
        <d v="2004-12-28T00:00:00"/>
        <d v="2003-01-27T00:00:00"/>
        <d v="2003-11-29T00:00:00"/>
        <d v="2004-01-03T00:00:00"/>
        <d v="2000-09-28T00:00:00"/>
        <d v="2000-11-17T00:00:00"/>
        <d v="1999-07-23T00:00:00"/>
        <d v="2002-11-04T00:00:00"/>
        <s v="2000.12.19"/>
        <d v="2004-10-13T00:00:00"/>
        <d v="2004-12-17T00:00:00"/>
        <d v="2000-07-03T00:00:00"/>
        <d v="2001-01-20T00:00:00"/>
        <d v="2004-04-13T00:00:00"/>
        <s v="1999.04.11"/>
        <d v="2001-11-23T00:00:00"/>
        <d v="2002-10-04T00:00:00"/>
        <d v="2001-10-28T00:00:00"/>
        <d v="2001-09-06T00:00:00"/>
        <d v="2000-08-30T00:00:00"/>
        <d v="2002-08-02T00:00:00"/>
        <d v="2002-01-27T00:00:00"/>
        <d v="2005-05-12T00:00:00"/>
        <d v="2004-08-27T00:00:00"/>
        <d v="2004-04-09T00:00:00"/>
        <d v="1999-10-05T00:00:00"/>
        <d v="1995-05-03T00:00:00"/>
        <d v="1998-09-04T00:00:00"/>
        <d v="1998-05-09T00:00:00"/>
        <d v="1999-10-17T00:00:00"/>
        <d v="2002-11-22T00:00:00"/>
        <d v="2004-08-14T00:00:00"/>
        <d v="2004-03-21T00:00:00"/>
        <d v="2001-04-26T00:00:00"/>
        <d v="2002-05-06T00:00:00"/>
        <d v="2000-10-03T00:00:00"/>
        <d v="2002-10-02T00:00:00"/>
        <d v="2002-11-23T00:00:00"/>
        <d v="2000-10-13T00:00:00"/>
        <d v="1999-10-23T00:00:00"/>
        <d v="2000-05-16T00:00:00"/>
        <d v="2000-10-07T00:00:00"/>
        <d v="2001-04-07T00:00:00"/>
        <d v="1999-08-20T00:00:00"/>
        <d v="2001-12-22T00:00:00"/>
        <d v="2002-09-18T00:00:00"/>
        <d v="1999-05-17T00:00:00"/>
        <d v="2001-07-18T00:00:00"/>
        <d v="2003-09-12T00:00:00"/>
        <d v="2004-04-03T00:00:00"/>
        <d v="2001-01-03T00:00:00"/>
        <d v="2003-10-18T00:00:00"/>
        <d v="2001-07-15T00:00:00"/>
        <d v="2006-01-26T00:00:00"/>
        <d v="2000-12-16T00:00:00"/>
        <d v="1999-09-20T00:00:00"/>
        <d v="1998-06-25T00:00:00"/>
        <d v="2001-05-13T00:00:00"/>
        <d v="2005-04-16T00:00:00"/>
        <d v="2000-11-08T00:00:00"/>
        <d v="2002-01-02T00:00:00"/>
        <d v="2004-07-16T00:00:00"/>
        <d v="2002-03-12T00:00:00"/>
        <d v="2005-05-14T00:00:00"/>
        <d v="2001-04-11T00:00:00"/>
        <d v="2003-12-08T00:00:00"/>
        <d v="2001-01-24T00:00:00"/>
        <d v="1999-12-01T00:00:00"/>
        <d v="1999-02-27T00:00:00"/>
        <d v="1998-03-01T00:00:00"/>
        <d v="2001-10-21T00:00:00"/>
        <d v="2000-11-09T00:00:00"/>
        <d v="2000-10-23T00:00:00"/>
        <d v="2002-08-15T00:00:00"/>
        <d v="1999-07-11T00:00:00"/>
        <d v="2000-04-21T00:00:00"/>
        <d v="2001-12-16T00:00:00"/>
        <d v="2002-06-27T00:00:00"/>
        <d v="2001-11-15T00:00:00"/>
        <d v="2002-07-06T00:00:00"/>
        <d v="1997-05-25T00:00:00"/>
        <d v="1999-12-13T00:00:00"/>
        <d v="1999-11-02T00:00:00"/>
        <d v="1998-11-10T00:00:00"/>
        <d v="2002-02-05T00:00:00"/>
        <d v="2002-08-11T00:00:00"/>
        <d v="2002-11-02T00:00:00"/>
        <d v="2005-08-25T00:00:00"/>
        <d v="1999-02-23T00:00:00"/>
        <d v="2002-03-21T00:00:00"/>
        <d v="2003-01-14T00:00:00"/>
        <d v="2001-05-12T00:00:00"/>
        <d v="2004-08-31T00:00:00"/>
        <d v="2004-12-03T00:00:00"/>
        <d v="2005-01-20T00:00:00"/>
        <d v="2001-09-22T00:00:00"/>
        <d v="1997-09-16T00:00:00"/>
        <d v="2005-01-18T00:00:00"/>
        <d v="1999-07-17T00:00:00"/>
        <d v="2004-07-29T00:00:00"/>
        <d v="2005-09-07T00:00:00"/>
        <d v="2001-07-05T00:00:00"/>
        <d v="1998-07-19T00:00:00"/>
        <d v="2000-08-22T00:00:00"/>
        <d v="2000-10-16T00:00:00"/>
        <d v="2004-10-11T00:00:00"/>
        <d v="2005-05-18T00:00:00"/>
        <d v="2002-07-05T00:00:00"/>
        <d v="2000-08-17T00:00:00"/>
        <d v="2001-06-13T00:00:00"/>
        <d v="2001-09-07T00:00:00"/>
        <d v="2002-01-14T00:00:00"/>
        <d v="2001-02-01T00:00:00"/>
        <d v="2001-06-26T00:00:00"/>
        <d v="1999-05-19T00:00:00"/>
        <d v="2002-03-06T00:00:00"/>
        <d v="2000-03-24T00:00:00"/>
        <d v="2000-12-06T00:00:00"/>
        <d v="2001-12-07T00:00:00"/>
        <d v="2002-06-22T00:00:00"/>
        <d v="2004-08-04T00:00:00"/>
        <d v="2000-12-03T00:00:00"/>
        <d v="2000-03-04T00:00:00"/>
        <d v="2000-03-11T00:00:00"/>
        <d v="2003-01-01T00:00:00"/>
        <d v="2003-11-20T00:00:00"/>
        <d v="2003-11-22T00:00:00"/>
        <d v="2001-08-02T00:00:00"/>
        <d v="2005-08-04T00:00:00"/>
        <d v="2001-06-11T00:00:00"/>
        <d v="2000-12-01T00:00:00"/>
        <d v="2001-10-01T00:00:00"/>
        <d v="2005-01-03T00:00:00"/>
        <d v="2002-09-09T00:00:00"/>
        <d v="2003-09-25T00:00:00"/>
        <d v="1998-03-22T00:00:00"/>
        <d v="2000-04-20T00:00:00"/>
        <d v="2000-09-16T00:00:00"/>
        <d v="2001-04-28T00:00:00"/>
        <s v="1999年月21日"/>
        <d v="2000-07-08T00:00:00"/>
        <d v="2001-04-23T00:00:00"/>
        <d v="1996-11-05T00:00:00"/>
        <d v="1999-02-22T00:00:00"/>
        <d v="2000-11-23T00:00:00"/>
        <s v="2001-11-20"/>
        <d v="2002-01-16T00:00:00"/>
        <d v="2001-06-24T00:00:00"/>
        <d v="2000-06-10T00:00:00"/>
        <d v="2002-02-24T00:00:00"/>
        <d v="2000-10-21T00:00:00"/>
        <d v="2005-05-16T00:00:00"/>
        <s v="2001.06.08"/>
        <d v="2003-02-04T00:00:00"/>
        <d v="1997-09-02T00:00:00"/>
      </sharedItems>
    </cacheField>
    <cacheField name="民族" numFmtId="0">
      <sharedItems containsBlank="1" count="20">
        <s v="汉族"/>
        <m/>
        <s v="汉"/>
        <s v="苗族"/>
        <s v="瑶族"/>
        <s v="水族"/>
        <s v="穿青人"/>
        <s v="侗族"/>
        <s v="仡佬族"/>
        <s v="蒙古族"/>
        <s v="土家族"/>
        <s v="彝"/>
        <s v="彝族"/>
        <s v="布依族"/>
        <s v="穿青族"/>
        <s v="白族"/>
        <s v="苗"/>
        <s v="水"/>
        <s v="回族"/>
        <s v="藏族"/>
      </sharedItems>
    </cacheField>
    <cacheField name="政治面貌" numFmtId="0">
      <sharedItems containsBlank="1" count="3">
        <s v="中共党员"/>
        <m/>
        <s v="中共预备党员"/>
      </sharedItems>
    </cacheField>
    <cacheField name="籍贯" numFmtId="0">
      <sharedItems containsBlank="1" count="167">
        <s v="四川屏山"/>
        <m/>
        <s v="贵州省盘州市"/>
        <s v="贵州省安顺市"/>
        <s v="贵州正安"/>
        <s v="贵州毕节"/>
        <s v="贵州习水"/>
        <s v="贵州桐梓"/>
        <s v="贵州省黄平县"/>
        <s v="贵州遵义"/>
        <s v="贵州榕江"/>
        <s v="贵州六盘水"/>
        <s v="贵州清镇"/>
        <s v="贵州天柱"/>
        <s v="贵州毕节_x000a_黔西"/>
        <s v="黑龙江依安"/>
        <s v="贵州大方"/>
        <s v="贵州台江"/>
        <s v="贵州沿河"/>
        <s v="贵州贞丰"/>
        <s v="陕西榆林"/>
        <s v="云南曲靖"/>
        <s v="贵州铜仁"/>
        <s v="重庆永川区"/>
        <s v="黑龙江省牡丹江市林口县"/>
        <s v="贵州遵义习水县"/>
        <s v="安徽合肥"/>
        <s v="贵州仁怀"/>
        <s v="贵州"/>
        <s v="江西樟树"/>
        <s v="四川自贡"/>
        <s v="贵州赤水"/>
        <s v="贵州盘州"/>
        <s v="贵州六枝"/>
        <s v="贵州省铜仁市"/>
        <s v="贵州省毕节市"/>
        <s v="贵州织金"/>
        <s v="贵州毕节威宁"/>
        <s v="重庆云阳"/>
        <s v="贵州安顺"/>
        <s v="贵州石阡"/>
        <s v="贵州钟山"/>
        <s v="四川合江"/>
        <s v="黑龙江双鸭山"/>
        <s v="河南省新蔡县"/>
        <s v="四川达州"/>
        <s v="贵州水城"/>
        <s v="贵州黔东南"/>
        <s v="四川兴文"/>
        <s v="四川省泸县"/>
        <s v="贵州省瓮安县"/>
        <s v="山东邹城"/>
        <s v="贵州平坝"/>
        <s v="贵州福泉"/>
        <s v="贵州从江"/>
        <s v="贵州普安"/>
        <s v="贵州威宁"/>
        <s v="贵州黔西南"/>
        <s v="云南玉溪"/>
        <s v="贵州贵阳"/>
        <s v="贵州省铜仁市印江土家族苗族自治县"/>
        <s v="贵州镇远"/>
        <s v="贵州望谟"/>
        <s v="贵州岑巩"/>
        <s v="贵州黄平"/>
        <s v="陕西西安"/>
        <s v="福建莆田"/>
        <s v="重庆市城口县"/>
        <s v="贵州省仁怀市"/>
        <s v="江西修水"/>
        <s v="四川资中"/>
        <s v="贵州省大方县"/>
        <s v="山东菏泽"/>
        <s v="贵州绥阳"/>
        <s v="四川彭州"/>
        <s v="贵州黎平"/>
        <s v="贵州黔南"/>
        <s v="贵州道真"/>
        <s v="贵州剑河"/>
        <s v="广西平乐"/>
        <s v="贵州罗甸"/>
        <s v="贵州省贵阳市南明区"/>
        <s v="贵州锦屏"/>
        <s v="湖南邵阳"/>
        <s v="安徽寿县"/>
        <s v="贵州安顺市普定县"/>
        <s v="四川眉山"/>
        <s v="贵州瓮安"/>
        <s v="浙江温州"/>
        <s v="四川省达州市"/>
        <s v="河南省信阳市"/>
        <s v="湖南省常德市"/>
        <s v="贵州省毕节市黔西市"/>
        <s v="贵州省黔东南"/>
        <s v="山西侯马"/>
        <s v="山西临汾"/>
        <s v="贵州兴义"/>
        <s v="安徽亳州"/>
        <s v="四川乐山"/>
        <s v="重庆市"/>
        <s v="甘肃陇南"/>
        <s v="贵州省习水县"/>
        <s v="贵州安龙"/>
        <s v="贵州省黔东南苗族侗族自治州天柱县邦洞街道新联村"/>
        <s v="河北省廊坊市"/>
        <s v="河北省石家庄市"/>
        <s v="贵州开阳"/>
        <s v="贵州省金沙县"/>
        <s v="湖北天门"/>
        <s v="贵州黔南州长顺县"/>
        <s v="山西沁水"/>
        <s v="贵州铜仁思南县"/>
        <s v="贵州毕节黔西市"/>
        <s v="贵州铜仁德江县"/>
        <s v="贵州安顺平坝区"/>
        <s v="贵州省毕节市大方县"/>
        <s v="安徽蚌埠淮上区"/>
        <s v="贵州省石阡县"/>
        <s v="福建漳州"/>
        <s v="贵州平塘"/>
        <s v="贵州省遵义市"/>
        <s v="贵州凯里"/>
        <s v="贵州省六盘水市"/>
        <s v="四川省宜宾市"/>
        <s v="贵州关岭"/>
        <s v="贵州省毕节市威宁县"/>
        <s v="贵州省贵阳市"/>
        <s v="贵州省毕节市织金县"/>
        <s v="河南周口市"/>
        <s v="贵州省铜仁市松桃县"/>
        <s v="贵州普定"/>
        <s v="贵州惠水"/>
        <s v="云南云龙"/>
        <s v="湖南株洲"/>
        <s v="山西省长治市"/>
        <s v="贵州省威宁彝族回族苗族自治县"/>
        <s v="贵州省黔东南州凯里市"/>
        <s v="贵州省六盘水"/>
        <s v="贵州省钟山区"/>
        <s v="贵州省六盘水市钟山区"/>
        <s v="云南省曲靖市师宗县"/>
        <s v="贵州龙里"/>
        <s v="湖北宜昌"/>
        <s v="贵州荔波"/>
        <s v="贵州省正安县"/>
        <s v="贵州兴仁"/>
        <s v="贵州纳雍"/>
        <s v="贵州湄潭"/>
        <s v="贵州德江"/>
        <s v="贵州思南"/>
        <s v="贵州省岑巩县"/>
        <s v="贵州麻江"/>
        <s v="湖南岳阳"/>
        <s v="甘肃永靖"/>
        <s v="贵州盘县"/>
        <s v="贵州晴隆"/>
        <s v="贵州黔西"/>
        <s v="云南宣威"/>
        <s v="贵州施秉"/>
        <s v="山西晋城"/>
        <s v="贵州都匀"/>
        <s v="四川小金"/>
        <s v="贵州凤冈"/>
        <s v="云南昭通"/>
        <s v="山西长治"/>
        <s v="云南昆明"/>
        <s v="甘肃庄浪"/>
      </sharedItems>
    </cacheField>
    <cacheField name="生源地" numFmtId="0">
      <sharedItems containsBlank="1" count="178">
        <s v="四川省宜宾市"/>
        <m/>
        <s v="贵州省盘州市"/>
        <s v="贵州省安顺市西秀区"/>
        <s v="贵州正安"/>
        <s v="贵州毕节七星关区"/>
        <s v="贵州毕节"/>
        <s v="贵州习水"/>
        <s v="贵州桐梓"/>
        <s v="贵州省黄平县"/>
        <s v="贵州遵义"/>
        <s v="贵州榕江"/>
        <s v="贵州六盘水"/>
        <s v="贵州清镇"/>
        <s v="贵州天柱"/>
        <s v="贵州毕节_x000a_黔西"/>
        <s v="黑龙江依安"/>
        <s v="贵州大方"/>
        <s v="贵州台江"/>
        <s v="贵州贵阳"/>
        <s v="贵州沿河"/>
        <s v="贵州贞丰"/>
        <s v="陕西榆林"/>
        <s v="云南曲靖"/>
        <s v="贵州铜仁"/>
        <s v="重庆永川区"/>
        <s v="黑龙江省牡丹江市林口县"/>
        <s v="贵州遵义习水县"/>
        <s v="安徽合肥"/>
        <s v="贵州仁怀"/>
        <s v="江西樟树"/>
        <s v="四川自贡"/>
        <s v="贵州赤水"/>
        <s v="贵州盘州"/>
        <s v="贵州六枝"/>
        <s v="贵州省松桃苗族自治县"/>
        <s v="贵州省毕节市"/>
        <s v="贵州织金"/>
        <s v="贵州省遵义市正安县"/>
        <s v="贵州省毕节市威宁彝族回族苗族自治县哲觉镇新坪村大梁子组"/>
        <s v="重庆云阳"/>
        <s v="贵州安顺"/>
        <s v="贵州石阡"/>
        <s v="贵州省六盘水市钟山区"/>
        <s v="黑龙江双鸭山"/>
        <s v="河南省新蔡县"/>
        <s v="四川达州"/>
        <s v="贵州水城"/>
        <s v="贵州省黔西南州贞丰县"/>
        <s v="贵州黔东南"/>
        <s v="四川兴文"/>
        <s v="贵州省贵阳市"/>
        <s v="贵州省瓮安县"/>
        <s v="山东邹城"/>
        <s v="贵州平坝"/>
        <s v="贵州从江"/>
        <s v="贵州普安"/>
        <s v="贵州威宁"/>
        <s v="贵州黔西南"/>
        <s v="云南玉溪红塔区"/>
        <s v="贵州镇远"/>
        <s v="贵州望谟"/>
        <s v="贵州岑巩"/>
        <s v="贵州黄平"/>
        <s v="陕西西安"/>
        <s v="福建莆田"/>
        <s v="重庆市城口县"/>
        <s v="贵州省遵义市仁怀市"/>
        <s v="江西修水"/>
        <s v="四川资中"/>
        <s v="贵州省大方县"/>
        <s v="山东菏泽"/>
        <s v="贵州绥阳"/>
        <s v="四川彭州"/>
        <s v="贵州黎平"/>
        <s v="贵州黔南"/>
        <s v="贵州省遵义市道真县"/>
        <s v="贵州剑河"/>
        <s v="广西平乐"/>
        <s v="贵州罗甸"/>
        <s v="贵州省贵阳市南明区"/>
        <s v="贵州锦屏"/>
        <s v="青海西宁"/>
        <s v="贵州安顺市普定县"/>
        <s v="四川眉山"/>
        <s v="贵州瓮安"/>
        <s v="浙江温州"/>
        <s v="四川省达州市开江县"/>
        <s v="河南省信阳市息县"/>
        <s v="湖南省常德市安乡县"/>
        <s v="贵州省贵阳市花溪区"/>
        <s v="贵州省黔东南"/>
        <s v="山西侯马"/>
        <s v="山西临汾"/>
        <s v="贵州兴义"/>
        <s v="安徽亳州"/>
        <s v="贵州省毕节市七星关区"/>
        <s v="四川乐山"/>
        <s v="重庆市"/>
        <s v="贵州省安顺市关岭县"/>
        <s v="甘肃陇南"/>
        <s v="贵州省习水县"/>
        <s v="贵州省遵义市习水县"/>
        <s v="贵州省黔西南州兴义市"/>
        <s v="贵州省望谟县郊纳镇铁炉村打帮组"/>
        <s v="贵州省遵义市道真仡佬族苗族自治县"/>
        <s v="贵州省黔东南苗族侗族自治州天柱县邦洞街道新联村"/>
        <s v="贵州省铜仁市碧江区"/>
        <s v="河北省廊坊市"/>
        <s v="河北省石家庄市"/>
        <s v="贵州省贵阳市观山湖区"/>
        <s v="贵州省金沙县"/>
        <s v="重庆"/>
        <s v="贵州黔南州长顺县"/>
        <s v="山西沁水"/>
        <s v="贵州铜仁思南县"/>
        <s v="贵州铜仁德江县"/>
        <s v="贵州安顺平坝区"/>
        <s v="贵州省毕节市大方县"/>
        <s v="安徽蚌埠淮上区"/>
        <s v="贵州省石阡县"/>
        <s v="福建漳州"/>
        <s v="贵州平塘"/>
        <s v="贵州省遵义市桐梓县"/>
        <s v="贵州黔东南州黄平县"/>
        <s v="贵州省遵义余庆县"/>
        <s v="贵州省铜仁市沿河县"/>
        <s v="贵州省六盘水市水城区"/>
        <s v="贵州省遵义市播州区"/>
        <s v="贵州省铜仁市沿河土家族自治县"/>
        <s v="贵州麻江"/>
        <s v="贵州省毕节市威宁县"/>
        <s v="贵州省贵阳市云岩区"/>
        <s v="贵州省毕节市织金县"/>
        <s v="新疆省巩留县"/>
        <s v="贵州省铜仁市玉屏县"/>
        <s v="贵州省铜仁市松桃苗族自治县"/>
        <s v="贵州省安顺市普定县白岩镇龚家村"/>
        <s v="贵州惠水"/>
        <s v="贵州六盘水市六枝特区"/>
        <s v="云南省大理市"/>
        <s v="贵州铜仁市松桃苗族自治县"/>
        <s v="湖南株洲"/>
        <s v="山西省长治市"/>
        <s v="贵州省毕节市威宁彝族回族苗族自治县"/>
        <s v="贵州省黔东南州凯里市"/>
        <s v="贵州省岑巩县"/>
        <s v="贵州省六盘水市盘州市"/>
        <s v="云南省曲靖市"/>
        <s v="贵州省遵义市"/>
        <s v="贵州都匀"/>
        <s v="湖北宜昌"/>
        <s v="贵州荔波"/>
        <s v="贵州省正安县"/>
        <s v="贵州兴仁"/>
        <s v="贵州毕节市纳雍县"/>
        <s v="贵州福泉"/>
        <s v="贵州湄潭"/>
        <s v="贵州省德江县"/>
        <s v="贵州凯里"/>
        <s v="贵州思南"/>
        <s v="云南玉溪"/>
        <s v="贵州 毕节"/>
        <s v="甘肃永靖"/>
        <s v="贵州省遵义市凤冈县天桥镇平头溪村"/>
        <s v="贵州道真"/>
        <s v="贵州纳雍"/>
        <s v="贵州盘县"/>
        <s v="贵州晴隆"/>
        <s v="贵州黔西"/>
        <s v="云南宣威"/>
        <s v="贵州施秉"/>
        <s v="山西晋城"/>
        <s v="四川小金"/>
        <s v="贵州凤冈"/>
        <s v="云南昭通"/>
        <s v="山西长治"/>
        <s v="云南昆明"/>
      </sharedItems>
    </cacheField>
    <cacheField name="联系电话" numFmtId="0">
      <sharedItems containsBlank="1" containsNumber="1" containsInteger="1" containsMixedTypes="1" count="390">
        <n v="15520616638"/>
        <m/>
        <n v="18185864024"/>
        <n v="18385437841"/>
        <n v="18208412178"/>
        <n v="18076051112"/>
        <n v="18484619028"/>
        <n v="13983828474"/>
        <n v="17785230171"/>
        <n v="18886097563"/>
        <n v="13329629984"/>
        <n v="19130829524"/>
        <n v="13984633017"/>
        <n v="18785091741"/>
        <n v="17885296090"/>
        <n v="15885063512"/>
        <n v="18984210181"/>
        <n v="18690746076"/>
        <n v="18885005776"/>
        <n v="15088675925"/>
        <n v="18275078026"/>
        <n v="19152396436"/>
        <n v="13027822329"/>
        <n v="18285910967"/>
        <n v="18091982199"/>
        <n v="18386734597"/>
        <n v="18984971488"/>
        <n v="15877889028"/>
        <n v="18722990590"/>
        <n v="18602360840"/>
        <n v="15846796571"/>
        <n v="18311661269"/>
        <n v="18805691281"/>
        <n v="13984262565"/>
        <n v="17685180920"/>
        <n v="18385369721"/>
        <n v="13312396156"/>
        <n v="13312226881"/>
        <n v="19985816391"/>
        <n v="18385112754"/>
        <n v="18381377012"/>
        <n v="18386095166"/>
        <n v="13123616531"/>
        <n v="13314439038"/>
        <n v="15885273464"/>
        <n v="19184407221"/>
        <n v="18216596378"/>
        <n v="18311940684"/>
        <n v="15772050015"/>
        <n v="19985957554"/>
        <n v="18230860625"/>
        <n v="14728636418"/>
        <n v="17585667806"/>
        <n v="18385155171"/>
        <n v="18672758382"/>
        <n v="17323868836"/>
        <n v="17585011321"/>
        <n v="18722954624"/>
        <n v="18586951901"/>
        <n v="18984999640"/>
        <n v="18285081665"/>
        <n v="15903654845"/>
        <n v="13198730923"/>
        <n v="18885880574"/>
        <n v="19184335142"/>
        <n v="13765563107"/>
        <n v="15329367555"/>
        <n v="13158063302"/>
        <n v="15285978924"/>
        <n v="15285240378"/>
        <n v="18788648045"/>
        <n v="18364768082"/>
        <n v="13985667404"/>
        <n v="18985135023"/>
        <n v="17885238070"/>
        <n v="18785263625"/>
        <n v="18083671542"/>
        <n v="17857311926"/>
        <n v="18798017873"/>
        <n v="19918478952"/>
        <n v="18296070405"/>
        <n v="18230918464"/>
        <n v="15085399954"/>
        <n v="19591385362"/>
        <n v="13536176781"/>
        <n v="15108768919"/>
        <n v="17365079313"/>
        <n v="18183494531"/>
        <n v="17385912065"/>
        <n v="18185558131"/>
        <n v="18334182834"/>
        <n v="18188187717"/>
        <n v="13116354687"/>
        <n v="13648562867"/>
        <n v="15394287274"/>
        <n v="13984216241"/>
        <n v="18285005801"/>
        <n v="15186543775"/>
        <n v="15085217154"/>
        <n v="18885026726"/>
        <n v="18684150849"/>
        <s v="18798789364"/>
        <n v="13638096258"/>
        <n v="15285447969"/>
        <n v="14785174952"/>
        <n v="17678910683"/>
        <n v="13638070127"/>
        <s v="15185084980"/>
        <n v="18386255438"/>
        <n v="15771929000"/>
        <n v="18183437892"/>
        <n v="19115315166"/>
        <n v="15761350954"/>
        <n v="15722171743"/>
        <n v="18386187732"/>
        <n v="18212079149"/>
        <n v="15722164612"/>
        <n v="18685160940"/>
        <n v="15079278494"/>
        <n v="13684414369"/>
        <n v="18851772228"/>
        <n v="17880935582"/>
        <n v="15329954969"/>
        <n v="19840410612"/>
        <n v="18485775695"/>
        <n v="15658882025"/>
        <n v="13869730336"/>
        <n v="13765941619"/>
        <n v="15756284197"/>
        <n v="13385199840"/>
        <n v="19325301238"/>
        <n v="17885269638"/>
        <n v="15934654677"/>
        <n v="15772591854"/>
        <n v="18286527807"/>
        <n v="15285762080"/>
        <n v="18385991893"/>
        <n v="15086305979"/>
        <n v="18212161853"/>
        <n v="15329858736"/>
        <n v="18385771381"/>
        <n v="18275588704"/>
        <n v="15121203544"/>
        <n v="18584481670"/>
        <n v="15578347579"/>
        <n v="13765935843"/>
        <n v="15185482802"/>
        <n v="18275114874"/>
        <n v="13765371676"/>
        <n v="15185569352"/>
        <n v="17608432236"/>
        <n v="17385205696"/>
        <n v="15885184585"/>
        <n v="13997272463"/>
        <n v="15285741468"/>
        <n v="18788655033"/>
        <n v="18585954679"/>
        <n v="17381114537"/>
        <n v="15605308833"/>
        <n v="13398540686"/>
        <n v="13595635321"/>
        <n v="19985088019"/>
        <n v="15508534228"/>
        <n v="15286700452"/>
        <n v="15669725283"/>
        <n v="19391109342"/>
        <n v="18386020532"/>
        <n v="17581862664"/>
        <n v="15575237570"/>
        <n v="18390688357"/>
        <n v="18285149290"/>
        <n v="15985604625"/>
        <n v="18308554935"/>
        <n v="17584700228"/>
        <n v="17886339528"/>
        <n v="17303578809"/>
        <s v="17635654173"/>
        <n v="18786927650"/>
        <n v="18286998438"/>
        <n v="19922715393"/>
        <n v="13345679638"/>
        <n v="19985814831"/>
        <n v="18184228816"/>
        <n v="15519660229"/>
        <n v="18284386895"/>
        <n v="13193023181"/>
        <n v="15117791561"/>
        <n v="18786352160"/>
        <n v="18408570811"/>
        <n v="18216851371"/>
        <n v="19881388183"/>
        <n v="17790010535"/>
        <n v="18285542802"/>
        <n v="18886280918"/>
        <n v="13158236551"/>
        <n v="19108595853"/>
        <n v="18608596351"/>
        <n v="17169263028"/>
        <n v="18685519716"/>
        <n v="15121627374"/>
        <n v="18886346895"/>
        <n v="15732625338"/>
        <n v="18334152045"/>
        <n v="15100170928"/>
        <n v="18985191338"/>
        <n v="18708552168"/>
        <s v="14727434752"/>
        <n v="18212667986"/>
        <n v="15685442296"/>
        <n v="13983707057"/>
        <n v="18311654233"/>
        <n v="17718049433"/>
        <n v="15635685501"/>
        <n v="18083534396"/>
        <n v="18885762941"/>
        <n v="18230905853"/>
        <n v="17808400970"/>
        <n v="17885906415"/>
        <n v="18722702818"/>
        <n v="19815291713"/>
        <n v="15155299969"/>
        <n v="15286130400"/>
        <n v="18311734769"/>
        <n v="15715050435"/>
        <n v="19908528292"/>
        <n v="15585041225"/>
        <n v="15885413451"/>
        <n v="15186504544"/>
        <n v="17385026937"/>
        <n v="13765973226"/>
        <n v="19082794349"/>
        <n v="15180856031"/>
        <n v="18586606304"/>
        <n v="18286634416"/>
        <n v="18485686700"/>
        <n v="15870304491"/>
        <n v="13984285430"/>
        <n v="18184355819"/>
        <n v="18008123673"/>
        <n v="15519775407"/>
        <n v="19117637068"/>
        <n v="17708593813"/>
        <n v="18085853456"/>
        <n v="18285232770"/>
        <n v="17385728424"/>
        <n v="13658555734"/>
        <n v="15185897491"/>
        <n v="19885905654"/>
        <n v="13109753525"/>
        <n v="13984029997"/>
        <n v="18798387184"/>
        <n v="15688383587"/>
        <n v="18185534723"/>
        <n v="15285199041"/>
        <n v="18485474006"/>
        <n v="13312407547"/>
        <n v="19391064869"/>
        <n v="15121750547"/>
        <n v="13893666697"/>
        <n v="15761420146"/>
        <n v="18985857319"/>
        <n v="18385448671"/>
        <n v="13973368967"/>
        <n v="15935520187"/>
        <n v="18212859131"/>
        <n v="15208553772"/>
        <n v="15121407963"/>
        <n v="18285845949"/>
        <n v="15685877895"/>
        <n v="18184181134"/>
        <n v="15987448656"/>
        <n v="15808518086"/>
        <n v="18984933115"/>
        <n v="13518580243"/>
        <n v="13238527538"/>
        <n v="19808691789"/>
        <n v="18768786583"/>
        <n v="15721744096"/>
        <n v="18886803002"/>
        <s v="18085435953"/>
        <n v="19184579610"/>
        <n v="13595246721"/>
        <n v="13314411078"/>
        <n v="18798329958"/>
        <n v="18008571548"/>
        <n v="18386724525"/>
        <n v="17848514985"/>
        <n v="13765720855"/>
        <n v="13339796285"/>
        <n v="18786342390"/>
        <n v="13668569723"/>
        <n v="18385569754"/>
        <n v="19153637390"/>
        <n v="18485664200"/>
        <n v="18183442963"/>
        <n v="13765676320"/>
        <n v="19171560467"/>
        <n v="15086063412"/>
        <n v="13765142082"/>
        <n v="18386091544"/>
        <n v="15185036757"/>
        <n v="13511837819"/>
        <n v="18184191235"/>
        <n v="13096880623"/>
        <n v="13765907952"/>
        <n v="18908546334"/>
        <n v="13765179845"/>
        <n v="15085124032"/>
        <n v="17785723702"/>
        <n v="18785680621"/>
        <n v="13885506484"/>
        <n v="17385302027"/>
        <n v="18208494910"/>
        <n v="18785089347"/>
        <n v="13368523720"/>
        <n v="13379618567"/>
        <n v="15758199299"/>
        <n v="15121296720"/>
        <n v="17785243258"/>
        <n v="17385135563"/>
        <n v="18085553378"/>
        <n v="18808570684"/>
        <n v="18985530341"/>
        <n v="18285639354"/>
        <n v="15186404126"/>
        <n v="13408965504"/>
        <n v="15808557262"/>
        <n v="19522834840"/>
        <n v="17586649231"/>
        <n v="19840356247"/>
        <n v="15186880555"/>
        <n v="17885675729"/>
        <n v="15121484075"/>
        <n v="18311631843"/>
        <n v="18798865680"/>
        <n v="13985865965"/>
        <n v="17352092525"/>
        <n v="18311518275"/>
        <n v="16684840613"/>
        <n v="17844264745"/>
        <n v="17785825856"/>
        <n v="18985519950"/>
        <n v="15286135198"/>
        <n v="18788770343"/>
        <n v="18788614473"/>
        <n v="18212743934"/>
        <n v="18212648611"/>
        <n v="18275454821"/>
        <n v="18216722121"/>
        <n v="13638564335"/>
        <n v="15085779228"/>
        <n v="15186294086"/>
        <n v="18886883045"/>
        <n v="17304429339"/>
        <n v="18230942027"/>
        <n v="18285140663"/>
        <n v="15186596881"/>
        <n v="17262340638"/>
        <n v="18085674740"/>
        <n v="15186297189"/>
        <n v="15285676493"/>
        <n v="18085757959"/>
        <n v="18487457387"/>
        <n v="15286361717"/>
        <n v="18765502718"/>
        <n v="16718107017"/>
        <n v="15536828535"/>
        <n v="15808561492"/>
        <n v="19184605072"/>
        <n v="15761266394"/>
        <n v="13238598618"/>
        <n v="18275600331"/>
        <n v="18300914150"/>
        <n v="13595497743"/>
        <n v="18785548034"/>
        <n v="17366982102"/>
        <n v="18212039641"/>
        <n v="13676083101"/>
        <n v="15198576537"/>
        <n v="15186783524"/>
        <n v="18634245688"/>
        <n v="15123078854"/>
        <n v="13987199665"/>
        <n v="17385025502"/>
        <n v="18084293190"/>
        <n v="13885420992"/>
        <n v="18188525975"/>
        <n v="18285065891"/>
        <n v="15307362694"/>
        <n v="15085592264"/>
      </sharedItems>
    </cacheField>
    <cacheField name="紧急联系人" numFmtId="0">
      <sharedItems containsBlank="1" containsNumber="1" containsInteger="1" containsMixedTypes="1" count="389">
        <s v="余安秀"/>
        <m/>
        <s v="蒋泽兴"/>
        <s v="张贵珍"/>
        <s v="周继旭"/>
        <s v="方忠碧"/>
        <s v="穆显会"/>
        <s v="穆红霞"/>
        <s v="刘小波"/>
        <s v="龙金碧"/>
        <s v="亓建波"/>
        <s v="盘应庄"/>
        <s v="瞿秀芳"/>
        <s v="蒋荣梅"/>
        <s v="王金金"/>
        <s v="何前利"/>
        <s v="郑敏"/>
        <s v="董化龙"/>
        <s v="李佳欣"/>
        <s v="熊灯华"/>
        <s v="高克放"/>
        <s v="黎永祥"/>
        <s v="柴会"/>
        <s v="刘华琴"/>
        <s v="付宣"/>
        <s v="石本壮"/>
        <s v="袁明会"/>
        <s v="董玉竹"/>
        <s v="蔡长军"/>
        <s v="赵学友"/>
        <s v="曹烁"/>
        <s v="张仁龙"/>
        <s v="杨仕富"/>
        <s v="王平刚"/>
        <s v="周大帅"/>
        <s v="陈小英"/>
        <s v="宋珍琼"/>
        <s v="高梦凡"/>
        <s v="李海英"/>
        <s v="袁远云"/>
        <s v="何丽梅"/>
        <s v="李明宇"/>
        <s v="陈朝远"/>
        <s v="李书能"/>
        <s v="曾令佳"/>
        <s v="马富强"/>
        <s v="余支鹏"/>
        <s v="万世萍"/>
        <n v="15722160154"/>
        <s v="陈仕群"/>
        <s v="张汝芬"/>
        <s v="谢振芬"/>
        <s v="王林秀"/>
        <s v="简虎"/>
        <s v="王白"/>
        <s v="舒一琼"/>
        <s v="胡艳"/>
        <n v="18385939082"/>
        <s v="赵春令"/>
        <s v="张容"/>
        <s v="万云英"/>
        <s v="禹连花"/>
        <s v="曹飞"/>
        <s v="李意洪"/>
        <s v="杨显锐"/>
        <s v="王娜"/>
        <s v="舒剑琴"/>
        <s v="何善银"/>
        <s v="黄能文"/>
        <s v="成先容"/>
        <s v="廖金明"/>
        <s v="朱本丁"/>
        <s v="罗安顺"/>
        <s v="陈克荣"/>
        <s v="胡廷山"/>
        <s v="刘维金"/>
        <s v="刘少芬"/>
        <s v="安正权"/>
        <s v="李云"/>
        <s v="梁怀志"/>
        <s v="旷发彩"/>
        <s v="孙希亮"/>
        <s v="王恩香"/>
        <s v="杨庆"/>
        <s v="杨德燕"/>
        <s v="谢中全"/>
        <s v="穆仕飞"/>
        <s v="郭有奎"/>
        <s v="赖梅庆"/>
        <s v="汪朝晖"/>
        <s v="李方会"/>
        <s v="冯朝廷"/>
        <s v="周玲"/>
        <s v="杨海樱"/>
        <s v="吴尹玉"/>
        <s v="王永华"/>
        <s v="张倩"/>
        <s v="喻长江"/>
        <s v="石和平"/>
        <s v="胡程芳"/>
        <s v="郑孝举"/>
        <s v="黎旺君"/>
        <s v="谢伯军"/>
        <n v="15685683482"/>
        <s v="赵美"/>
        <s v="张习江"/>
        <s v="沈伦"/>
        <s v="方珊"/>
        <s v="苟飞"/>
        <s v="张玺"/>
        <s v="蒋新梅"/>
        <s v="王腾"/>
        <s v="冉景国"/>
        <s v="余中进"/>
        <s v="汪雪峰"/>
        <s v="邱天冲"/>
        <s v="赵付伍"/>
        <s v="朱远飞"/>
        <s v="邱云"/>
        <s v="周雪"/>
        <s v="张杰"/>
        <s v="罗永成"/>
        <s v="徐润民"/>
        <s v="王永昌"/>
        <s v="尚菊"/>
        <s v="吴运菊"/>
        <s v="翟荣飞"/>
        <s v="张开敏"/>
        <s v="易孔军"/>
        <s v="罗虹"/>
        <s v="杨书忠"/>
        <s v="黄程岗"/>
        <s v="邓玉相"/>
        <s v="姜平沙"/>
        <s v="杨桃花"/>
        <s v="胡应朝"/>
        <s v="文芬"/>
        <s v="赵华"/>
        <s v="张合信"/>
        <s v="欧阳杏春"/>
        <s v="王文秀"/>
        <s v="张荣飞"/>
        <s v="马先芬"/>
        <s v="何文淑"/>
        <s v="叶燕雯"/>
        <s v="罗发桥"/>
        <s v="王文国"/>
        <s v="李先会"/>
        <s v="成绍义"/>
        <s v="杨宗叶"/>
        <s v="李升翠"/>
        <s v="刘伶"/>
        <s v="蔡显学"/>
        <s v="屈玉惠"/>
        <s v="郭静"/>
        <s v="王颖"/>
        <s v="王天星"/>
        <s v="王勤"/>
        <s v="李政"/>
        <s v="聂应建"/>
        <s v="李国友"/>
        <s v="张尚飞"/>
        <s v="杨文祥"/>
        <s v="刘太顺"/>
        <s v="刘可望"/>
        <s v="王洪"/>
        <s v="覃礼贵"/>
        <s v="李安容"/>
        <s v="陈刚强"/>
        <s v="许福贵"/>
        <s v="徐殿书"/>
        <s v="王文宇"/>
        <s v="杨政荣"/>
        <s v="戎朝龙"/>
        <s v="王龙江"/>
        <s v="王金丽"/>
        <s v="李兴亮"/>
        <s v="赵伏坤"/>
        <s v="陈朝兰"/>
        <s v="叶建平"/>
        <s v="张爱彬"/>
        <s v="李丽均"/>
        <s v="胡再会"/>
        <s v="王永英"/>
        <s v="岑燕"/>
        <s v="肖江兰"/>
        <s v="李孝艳"/>
        <s v="杨乔二"/>
        <s v="金仕训"/>
        <s v="牛术莲"/>
        <n v="18794886447"/>
        <s v="汤春敏"/>
        <s v="雷邦武"/>
        <s v="袁珩酐"/>
        <s v="伍志秀"/>
        <s v="欧阳和红"/>
        <s v="丰邦会"/>
        <s v="邹毅"/>
        <s v="郑梅音"/>
        <s v="杨支仙"/>
        <s v="史超勋"/>
        <s v="彭洋"/>
        <s v="汪丽"/>
        <s v="欧斯扬"/>
        <s v="陈广平"/>
        <s v="刘念燕"/>
        <s v="万德武"/>
        <s v="陆维"/>
        <s v="张琴"/>
        <s v="胡中梅"/>
        <s v="廖全英"/>
        <s v="刘明航"/>
        <s v="张新华"/>
        <s v="罗晓艳"/>
        <s v="陈贵梅"/>
        <s v="杨雨嫣"/>
        <s v="安庆权"/>
        <s v="田婷"/>
        <s v="侯建国"/>
        <s v="周真祥"/>
        <s v="姚海"/>
        <s v="李光群"/>
        <s v="段治美"/>
        <s v="洪秀英"/>
        <s v="田应波"/>
        <s v="罗现英"/>
        <s v="陆龙德"/>
        <s v="杜朝华"/>
        <s v="陈银"/>
        <s v="张仁叔"/>
        <s v="郑祖奇"/>
        <s v="张顺梅"/>
        <s v="周训军"/>
        <s v="曾亚琴"/>
        <s v="李晓兰"/>
        <s v="曾维贤"/>
        <s v="赵祥彩"/>
        <s v="雷开丽"/>
        <s v="曾庆洪"/>
        <s v="朱绍昌"/>
        <s v="谯勇"/>
        <s v="梁忠英"/>
        <s v="祝磊磊"/>
        <s v="李正德"/>
        <s v="黎民思"/>
        <s v="李成宝"/>
        <s v="付军"/>
        <s v="金星发"/>
        <s v="陈敏敏"/>
        <s v="杨婧曦"/>
        <s v="金永富"/>
        <s v="邵新争"/>
        <s v="何发"/>
        <s v="潘树英"/>
        <s v="范国勋"/>
        <s v="李碧钗"/>
        <s v="王文全"/>
        <s v="蔡定发"/>
        <s v="李志诚"/>
        <s v="徐世平"/>
        <s v="邵岭岭"/>
        <s v="高慧"/>
        <s v="曾振新"/>
        <s v="郭文青"/>
        <s v="陆林贵"/>
        <s v="王伍"/>
        <s v="余芝军"/>
        <s v="周建梅"/>
        <s v="马志多"/>
        <s v="费美琪"/>
        <s v="王丽花"/>
        <s v="杨红彦"/>
        <s v="梁正国"/>
        <s v="刘江"/>
        <s v="黄跃文"/>
        <s v="谢旭"/>
        <s v="苗小琼"/>
        <s v="余飞"/>
        <s v="江艾"/>
        <s v="袁愈鸿"/>
        <s v="杨应超"/>
        <s v="唐德巧"/>
        <s v="郑维"/>
        <s v="吴坤红"/>
        <s v="陈光彦"/>
        <s v="刘成君"/>
        <s v="刘明仕"/>
        <s v="陈培群"/>
        <s v="杨金花"/>
        <s v="刘朝福"/>
        <s v="罗时明"/>
        <s v="杨朝忠"/>
        <s v="蒙如海"/>
        <s v="曹光凤"/>
        <s v="袁利发"/>
        <s v="袁德英"/>
        <s v="刘飞"/>
        <s v="田仁轩"/>
        <s v="唐忠兰"/>
        <s v="杨明会"/>
        <s v="祝维"/>
        <s v="王品湖"/>
        <s v="杨进友"/>
        <s v="付林"/>
        <s v="冯世洪"/>
        <s v="毛光梅"/>
        <s v="陈和敏"/>
        <s v="詹金辉"/>
        <s v="张敏"/>
        <s v="何成霞"/>
        <s v="邰胜学"/>
        <n v="18685673548"/>
        <s v="任晓东"/>
        <s v="代昌良"/>
        <s v="龙开有"/>
        <s v="付继军"/>
        <s v="马国玉"/>
        <s v="骆鑫"/>
        <s v="王国海"/>
        <s v="曲秀丽"/>
        <s v="刘开荣"/>
        <s v="赵继香"/>
        <s v="雷买买"/>
        <s v="喻忠令"/>
        <s v="黄功耀"/>
        <s v="史洪涛"/>
        <s v="易强"/>
        <s v="魏延芝"/>
        <s v="欧阳广平"/>
        <s v="李星琴"/>
        <s v="潘云付"/>
        <s v="朱启能"/>
        <s v="冯勇"/>
        <s v="刘昔军"/>
        <s v="吴碧霞"/>
        <s v="姚晓霞"/>
        <s v="王永琼"/>
        <s v="韦晗"/>
        <s v="雷纯军"/>
        <s v="杨胜强"/>
        <s v="顾云"/>
        <s v="王奇康"/>
        <s v="马华"/>
        <s v="潘峰"/>
        <s v="范淑萍"/>
        <s v="徐永兰"/>
        <s v="陈春艳"/>
        <s v="何发毕"/>
        <s v="石海燕"/>
        <s v="古江媛"/>
        <s v="张卫红"/>
        <s v="李招品"/>
        <s v="陈黔云"/>
        <s v="陈纯荣"/>
        <s v="高海琼"/>
        <s v="郑榜发"/>
        <n v="15185912091"/>
        <s v="何欢欢"/>
        <s v="胡羽"/>
        <s v="杨登荣"/>
        <s v="蔡成伍"/>
        <s v="李顺云"/>
        <s v="潘先海"/>
        <s v="尹元彬"/>
        <s v="李传全"/>
        <s v="车翠平"/>
        <s v="刘久心"/>
        <s v="冉进堂"/>
        <s v="姚元文"/>
        <s v="黄艳"/>
        <s v="黄超"/>
        <s v="田磊"/>
        <s v="龙生琴"/>
        <s v="姚仕峰"/>
        <s v="刘学坤"/>
        <s v="田慧利"/>
        <s v="邓万会"/>
        <s v="吴琼"/>
        <s v="刘汉军"/>
        <s v="宋燕科"/>
        <s v="瞿现明"/>
        <s v="宁文成"/>
        <s v="陈丁福"/>
        <s v="罗小斌"/>
        <s v="何琴"/>
        <s v="陈志雄"/>
        <s v="张桂芝"/>
        <s v="王正学"/>
        <s v="周黔松"/>
      </sharedItems>
    </cacheField>
    <cacheField name="紧急电话" numFmtId="0">
      <sharedItems containsBlank="1" containsNumber="1" containsInteger="1" containsMixedTypes="1" count="390">
        <n v="16608335782"/>
        <m/>
        <n v="13888439827"/>
        <n v="15117776376"/>
        <n v="18208412178"/>
        <n v="13048543300"/>
        <n v="15519748713"/>
        <n v="14785667721"/>
        <n v="17385546092"/>
        <n v="15286395429"/>
        <n v="13087891110"/>
        <n v="18212393786"/>
        <n v="13984623369"/>
        <n v="13885139761"/>
        <n v="18212583144"/>
        <n v="18868997872"/>
        <n v="18184457078"/>
        <n v="18182720671"/>
        <n v="18886038899"/>
        <n v="13868096544"/>
        <n v="18798887205"/>
        <n v="15286411566"/>
        <n v="13595126938"/>
        <n v="13885971207"/>
        <n v="13909124811"/>
        <n v="18357398060"/>
        <n v="18984971488"/>
        <n v="15912024669"/>
        <n v="18785626531"/>
        <n v="17723534828"/>
        <n v="15086009974"/>
        <n v="13984258616"/>
        <n v="18652049120"/>
        <n v="18208428893"/>
        <n v="18255871317"/>
        <n v="18208493285"/>
        <n v="13885892938"/>
        <n v="18984346881"/>
        <n v="18279058582"/>
        <n v="13310490742"/>
        <n v="18681383991"/>
        <n v="13688575198"/>
        <n v="15185233672"/>
        <n v="15085533792"/>
        <n v="13984574192"/>
        <n v="18908522554"/>
        <n v="18768727172"/>
        <n v="18275382730"/>
        <n v="15772050015"/>
        <n v="15985638494"/>
        <n v="15186079106"/>
        <n v="13765863745"/>
        <n v="18886034862"/>
        <n v="18385004941"/>
        <n v="18798356253"/>
        <n v="17302368836"/>
        <n v="13721544781"/>
        <n v="19208513757"/>
        <n v="18798846623"/>
        <n v="18076229198"/>
        <n v="13352528949"/>
        <n v="15837172482"/>
        <n v="13079085176"/>
        <n v="18212901498"/>
        <n v="18285930483"/>
        <n v="13765563107"/>
        <n v="18908567184"/>
        <n v="13568111296"/>
        <n v="13885165883"/>
        <n v="15885626901"/>
        <n v="18375050779"/>
        <n v="13605371287"/>
        <n v="18786243236"/>
        <n v="15355867991"/>
        <n v="13984445005"/>
        <n v="18786986945"/>
        <n v="15268237960"/>
        <n v="15180871902"/>
        <n v="15885543920"/>
        <n v="15085272386"/>
        <n v="18886107598"/>
        <n v="15285686095"/>
        <n v="14728653892"/>
        <n v="13118560743"/>
        <n v="13827011855"/>
        <n v="15987296372"/>
        <n v="15934617572"/>
        <n v="17785427819"/>
        <n v="13608567550"/>
        <n v="18185557869"/>
        <n v="18212578539"/>
        <n v="18985906889"/>
        <n v="15085501118"/>
        <n v="15761358768"/>
        <n v="15958121464"/>
        <n v="18786993465"/>
        <n v="18275264039"/>
        <n v="19329285068"/>
        <n v="15185575857"/>
        <n v="18786115279"/>
        <n v="15322866259"/>
        <s v="17388560466"/>
        <n v="13652456536"/>
        <n v="15286789642"/>
        <n v="15186107476"/>
        <n v="13472885926"/>
        <n v="15186861768"/>
        <s v="17885013029"/>
        <n v="18085853456"/>
        <n v="13892823869"/>
        <n v="13599458979"/>
        <n v="13609449130"/>
        <n v="18285606079"/>
        <n v="13543798427"/>
        <n v="15885555632"/>
        <n v="13985238325"/>
        <n v="18311682902"/>
        <n v="15085018729"/>
        <n v="15270562131"/>
        <n v="18380224739"/>
        <n v="18185004841"/>
        <n v="13595359115"/>
        <n v="18908566838"/>
        <n v="13595716288"/>
        <n v="15761474911"/>
        <n v="13984828428"/>
        <n v="15885024895"/>
        <n v="15348612049"/>
        <n v="13688191770"/>
        <n v="15120332360"/>
        <n v="17785272347"/>
        <n v="13885466719"/>
        <n v="13885238551"/>
        <n v="18212302546"/>
        <n v="18285510645"/>
        <n v="18886700985"/>
        <n v="15286431783"/>
        <n v="15527716081"/>
        <n v="18385186102"/>
        <n v="18785138514"/>
        <n v="18885512138"/>
        <n v="18185662501"/>
        <n v="18209807967"/>
        <n v="16685420097"/>
        <n v="19167827675"/>
        <n v="13712239960"/>
        <n v="13595452544"/>
        <n v="13809434120"/>
        <n v="18788669399"/>
        <n v="18788715947"/>
        <n v="15286721763"/>
        <n v="13984241560"/>
        <n v="18984667656"/>
        <n v="13709785140"/>
        <n v="18285775271"/>
        <n v="18722781313"/>
        <n v="18722999479"/>
        <n v="18285819132"/>
        <n v="19118972653"/>
        <n v="13985779116"/>
        <n v="15180825410"/>
        <n v="19985086729"/>
        <n v="15599190368"/>
        <n v="15086278390"/>
        <n v="13777798788"/>
        <n v="13086901858"/>
        <n v="13586047059"/>
        <n v="17581862664"/>
        <n v="17737038383"/>
        <n v="13762648738"/>
        <n v="13984352223"/>
        <n v="18311852509"/>
        <n v="15985550999"/>
        <n v="15286598232"/>
        <s v="18786482814"/>
        <n v="18903571313"/>
        <s v="13038028217"/>
        <n v="18212099068"/>
        <n v="18296084569"/>
        <n v="19922715395"/>
        <n v="18958057356"/>
        <n v="15678363126"/>
        <n v="18285214351"/>
        <n v="13984945966"/>
        <n v="18781392968"/>
        <n v="13527367348"/>
        <n v="15329833055"/>
        <n v="18757831412"/>
        <n v="18285784774"/>
        <n v="15808588243"/>
        <n v="18293963960"/>
        <n v="15988806184"/>
        <n v="15000297895"/>
        <n v="13765900726"/>
        <n v="13648534720"/>
        <n v="19108595852"/>
        <n v="18748898975"/>
        <n v="18875848043"/>
        <n v="16684850783"/>
        <n v="15121627374"/>
        <n v="19985610604"/>
        <n v="13385113529"/>
        <n v="18275268247"/>
        <n v="15175139928"/>
        <n v="18008518329"/>
        <n v="18798576798"/>
        <s v="13532805211"/>
        <n v="18902062685"/>
        <n v="18786437840"/>
        <n v="13648404758"/>
        <n v="15286135787"/>
        <n v="13765419043"/>
        <n v="13834315876"/>
        <n v="15286780380"/>
        <n v="18212785841"/>
        <n v="19064929801"/>
        <n v="17808400970"/>
        <n v="17885075603"/>
        <n v="15185383628"/>
        <n v="18212589878"/>
        <n v="15955229290"/>
        <n v="13639252062"/>
        <n v="19385658478"/>
        <n v="16684912442"/>
        <n v="13595252436"/>
        <n v="13096728506"/>
        <n v="13595495845"/>
        <n v="15086596821"/>
        <n v="15186685803"/>
        <n v="13888738109"/>
        <n v="19082754431"/>
        <n v="15085011300"/>
        <n v="13639150216"/>
        <n v="15985640474"/>
        <n v="15876116095"/>
        <n v="13984610341"/>
        <n v="13985653213"/>
        <n v="18084135819"/>
        <n v="13350184972"/>
        <n v="18185765496"/>
        <n v="18267355608"/>
        <n v="13765389669"/>
        <n v="18585358620"/>
        <n v="13765225266"/>
        <n v="19185204708"/>
        <n v="15985519849"/>
        <n v="13616668069"/>
        <n v="18285598669"/>
        <n v="15121750547"/>
        <n v="18111871167"/>
        <n v="13985355060"/>
        <n v="13779120592"/>
        <n v="18083182447"/>
        <n v="13067072869"/>
        <n v="18785592146"/>
        <n v="18908536474"/>
        <n v="18758409854"/>
        <n v="13109753525"/>
        <n v="13893666697"/>
        <n v="18386263535"/>
        <n v="18385448671"/>
        <n v="18985857319"/>
        <n v="13638436803"/>
        <n v="18835506803"/>
        <n v="19185088352"/>
        <n v="15185767134"/>
        <n v="15186829648"/>
        <n v="13765700103"/>
        <n v="18285160295"/>
        <n v="18702449323"/>
        <n v="15987448656"/>
        <n v="13985156008"/>
        <n v="18984295613"/>
        <n v="13888438119"/>
        <n v="17608572856"/>
        <n v="18785006217"/>
        <n v="15885357985"/>
        <n v="15902672981"/>
        <n v="15885333466"/>
        <s v="13885486820"/>
        <n v="19184365237"/>
        <n v="15985214320"/>
        <n v="18885257150"/>
        <n v="13721526369"/>
        <n v="18188177415"/>
        <n v="13885533495"/>
        <n v="13339629859"/>
        <n v="13885864230"/>
        <n v="13872588145"/>
        <n v="13511874035"/>
        <n v="13638137899"/>
        <n v="19284008341"/>
        <n v="18224824974"/>
        <n v="15772304511"/>
        <n v="15772133319"/>
        <n v="13984461979"/>
        <n v="18286261458"/>
        <n v="15058412514"/>
        <n v="15285184160"/>
        <n v="19000802044"/>
        <n v="15185097197"/>
        <n v="15902620301"/>
        <n v="13658592279"/>
        <n v="15585805501"/>
        <n v="13765907952"/>
        <n v="13765798928"/>
        <n v="18757386468"/>
        <n v="18185060795"/>
        <n v="17588608810"/>
        <n v="13595621545"/>
        <n v="15879464771"/>
        <n v="15597920886"/>
        <n v="13985695002"/>
        <n v="15085756999"/>
        <n v="18083652888"/>
        <n v="18085422720"/>
        <n v="13577795883"/>
        <n v="13765910913"/>
        <n v="13985606430"/>
        <n v="18722786060"/>
        <n v="15185798262"/>
        <n v="13678575256"/>
        <n v="18216755579"/>
        <n v="16684867528"/>
        <n v="18285903560"/>
        <n v="13769365632"/>
        <n v="15881061028"/>
        <n v="18585964770"/>
        <n v="13035550135"/>
        <n v="15185799819"/>
        <n v="13885595233"/>
        <n v="15989081615"/>
        <n v="13721508516"/>
        <n v="13985627603"/>
        <n v="13534035510"/>
        <n v="13985347292"/>
        <n v="15214009703"/>
        <n v="15186706705"/>
        <n v="19288440613"/>
        <n v="18798812183"/>
        <n v="13017476547"/>
        <n v="13809467753"/>
        <n v="13511895448"/>
        <n v="18285996912"/>
        <n v="13688525201"/>
        <n v="15186080505"/>
        <n v="13698549180"/>
        <n v="18785864767"/>
        <n v="13985913296"/>
        <n v="13765687452"/>
        <n v="15085333371"/>
        <n v="13985933828"/>
        <n v="15585858562"/>
        <n v="18230942027"/>
        <n v="18386090603"/>
        <n v="18385441853"/>
        <n v="13885976527"/>
        <n v="13618562153"/>
        <n v="18085654818"/>
        <n v="18216610124"/>
        <n v="15885294235"/>
        <n v="18153174588"/>
        <n v="15987407554"/>
        <n v="15870289941"/>
        <n v="13219941168"/>
        <n v="17815101864"/>
        <n v="15834335092"/>
        <n v="15185838073"/>
        <n v="13208509579"/>
        <n v="18212272649"/>
        <n v="18208436112"/>
        <n v="13984942088"/>
        <n v="18275665998"/>
        <n v="15286259356"/>
        <n v="17844135253"/>
        <n v="13541577060"/>
        <n v="18285616936"/>
        <n v="15085560636"/>
        <n v="15287730916"/>
        <n v="13628556649"/>
        <n v="15135547840"/>
        <n v="15223184811"/>
        <n v="13577073510"/>
        <n v="16684826267"/>
        <n v="18005875739"/>
        <n v="15086107268"/>
        <n v="18188522612"/>
        <n v="15285035521"/>
        <s v="15285926780"/>
        <n v="15085119582"/>
      </sharedItems>
    </cacheField>
    <cacheField name="学历" numFmtId="0">
      <sharedItems containsBlank="1" count="7">
        <s v="研究生"/>
        <m/>
        <s v="大学本科"/>
        <s v="本科生"/>
        <s v="本科"/>
        <s v="硕士研究生"/>
        <s v="研究生学历"/>
      </sharedItems>
    </cacheField>
    <cacheField name="学位" numFmtId="0">
      <sharedItems containsBlank="1" count="5">
        <s v="硕士"/>
        <m/>
        <s v="学士"/>
        <s v="博士"/>
        <s v="工学硕士"/>
      </sharedItems>
    </cacheField>
    <cacheField name="培养方式" numFmtId="0">
      <sharedItems containsBlank="1" count="2">
        <s v="全日制"/>
        <m/>
      </sharedItems>
    </cacheField>
    <cacheField name="本科毕业学校" numFmtId="0">
      <sharedItems containsBlank="1" count="107">
        <s v="贵州大学"/>
        <m/>
        <s v="遵义师范学院"/>
        <s v="西南民族大学"/>
        <s v="湖北科技学院"/>
        <s v="铜仁学院"/>
        <s v="贵州大学（保送至本校攻读硕士研究生）"/>
        <s v="四川外国语大学"/>
        <s v="黑龙江大学"/>
        <s v="贵阳学院"/>
        <s v="扬州大学广陵学院"/>
        <s v="河南城建学院"/>
        <s v="天津工业大学"/>
        <s v="上海政法学院"/>
        <s v="福建理工大学"/>
        <s v="贵州医科大学"/>
        <s v="武汉科技大学"/>
        <s v="重庆工商大学"/>
        <s v="中南民族大学"/>
        <s v="广西大学"/>
        <s v="合肥大学"/>
        <s v="河南财经政法大学"/>
        <s v="天津商业大学"/>
        <s v="贵州大学经济学院"/>
        <s v="辽宁大学"/>
        <s v="浙江财经大学"/>
        <s v="山西财经大学"/>
        <s v="西安财经大学"/>
        <s v="中国地质大学（武汉）"/>
        <s v="青岛理工大学"/>
        <s v="长安大学"/>
        <s v="贵州师范大学"/>
        <s v="海南大学"/>
        <s v="大连外国语大学"/>
        <s v="茅台学院"/>
        <s v="四川农业大学"/>
        <s v="攀枝花学院"/>
        <s v="南京信息工程大学"/>
        <s v="西南交通大学"/>
        <s v="广西财经学院"/>
        <s v="佳木斯大学"/>
        <s v="上海对外经贸大学"/>
        <s v="杭州师范大学"/>
        <s v="贵州财经大学"/>
        <s v="南京财经大学"/>
        <s v="湖北经济学院"/>
        <s v="福建农林大学"/>
        <s v="华中科技大学"/>
        <s v="贵州中医药大学时珍学院"/>
        <s v="遵义医科大学"/>
        <s v="东北农业大学"/>
        <s v="南京审计大学"/>
        <s v="西华大学"/>
        <s v="齐鲁工业大学"/>
        <s v="宁德师范学院"/>
        <s v="计算机科学与技术学院"/>
        <s v="浙江师范大学"/>
        <s v="湖南科技学院"/>
        <s v="长沙学院"/>
        <s v="厦门理工学院"/>
        <s v="大连民族大学"/>
        <s v="太原科技大学"/>
        <s v="重庆移通学院"/>
        <s v="天津职业技术师范大学"/>
        <s v="四川轻化工大学"/>
        <s v="长春理工大学"/>
        <s v="中国民航大学"/>
        <s v="齐齐哈尔大学"/>
        <s v="邯郸学院"/>
        <s v="贵州理工学院"/>
        <s v="安徽农业大学"/>
        <s v="贵州大学建筑与城市规划学院"/>
        <s v="华南农业大学"/>
        <s v="上海应用技术大学"/>
        <s v="天津科技大学"/>
        <s v="苏州大学"/>
        <s v="西北民族大学"/>
        <s v="贵州大学化学与化工学院"/>
        <s v="西北民族大学化工学院"/>
        <s v="济宁学院"/>
        <s v="天津城建大学"/>
        <s v="咸阳师范学院"/>
        <s v="郑州大学"/>
        <s v="防灾科技学院"/>
        <s v="南京工业大学"/>
        <s v="江苏理工学院"/>
        <s v="鲁东大学"/>
        <s v="宁波大学"/>
        <s v="贵州中医药大学"/>
        <s v="金陵科技学院"/>
        <s v="西南林业大学"/>
        <s v="安顺学院"/>
        <s v="山东农业大学"/>
        <s v="西北农林科技大学"/>
        <s v="河南理工大学"/>
        <s v="六盘水师范学院"/>
        <s v="山东交通学院"/>
        <s v="贵州大学烟草学院"/>
        <s v="天津财经大学"/>
        <s v="医学院"/>
        <s v="甘肃农业大学"/>
        <s v="乐山师范学院"/>
        <s v="贵州民族大学人文科技学院"/>
        <s v="广西民族师范学院"/>
        <s v="浙江农林大学"/>
        <s v="贵州大学美术学院"/>
        <s v="贵州师范学院"/>
      </sharedItems>
    </cacheField>
    <cacheField name="本科所学专业" numFmtId="0">
      <sharedItems containsBlank="1" count="142">
        <s v="汉语言文学"/>
        <m/>
        <s v="历史学"/>
        <s v="汉语言文学专业"/>
        <s v="旅游管理"/>
        <s v="民族学"/>
        <s v="新闻学"/>
        <s v="广播电视编导"/>
        <s v="播音与主持艺术专业"/>
        <s v="哲学"/>
        <s v="哲学专业"/>
        <s v="英语"/>
        <s v="英语专业"/>
        <s v="日语"/>
        <s v="播音与主持艺术"/>
        <s v="音乐表演"/>
        <s v="音乐学"/>
        <s v="表演"/>
        <s v="舞蹈表演"/>
        <s v="政治学与行政学"/>
        <s v="法学"/>
        <s v="社会工作"/>
        <s v="人力资源管理"/>
        <s v="监狱学"/>
        <s v="翻译"/>
        <s v="金融学"/>
        <s v="会计学（智能会计）"/>
        <s v="秘书学"/>
        <s v="经济学"/>
        <s v="国际经济与贸易"/>
        <s v="财政学"/>
        <s v="经济统计学"/>
        <s v="财务管理"/>
        <s v="电子商务"/>
        <s v="工商管理"/>
        <s v="市场营销"/>
        <s v="物流管理"/>
        <s v="工程管理"/>
        <s v="会计学"/>
        <s v="人力资源管理专业"/>
        <s v="大数据管理与应用"/>
        <s v="酒店管理"/>
        <s v="会展经济与管理"/>
        <s v="文化产业管理"/>
        <s v="行政管理"/>
        <s v="公共事业管理"/>
        <s v="劳动与社会保障"/>
        <s v="包装工程"/>
        <s v="商务英语"/>
        <s v="应用物理"/>
        <s v="公共事业管理专业"/>
        <s v="法语"/>
        <s v="税收学"/>
        <s v="历史学（S）"/>
        <s v="国际政治"/>
        <s v="体育教育"/>
        <s v="计算机科学与技术（金融信息服务方向）"/>
        <s v="统计学"/>
        <s v="应用统计学"/>
        <s v="数学与应用数学"/>
        <s v="物理学"/>
        <s v="生物技术"/>
        <s v="生态学"/>
        <s v="生物信息学"/>
        <s v="化学生物学"/>
        <s v="生物制药"/>
        <s v="生物科学"/>
        <s v="林学"/>
        <s v="资源循环科学与工程"/>
        <s v="生物工程"/>
        <s v="软件工程"/>
        <s v="数据科学与大数据技术"/>
        <s v="计算机科学与技术"/>
        <s v="物联网工程"/>
        <s v="教育技术学"/>
        <s v="建筑学"/>
        <s v="电子科学与技术"/>
        <s v="通信工程"/>
        <s v="自动化"/>
        <s v="微电子科学与工程"/>
        <s v="机械设计制造及其自动化"/>
        <s v="工业设计"/>
        <s v="机械电子工程"/>
        <s v="材料成型及控制工程"/>
        <s v="电气工程及其自动化"/>
        <s v="测控技术与仪器"/>
        <s v="能源与动力工程"/>
        <s v="土木工程"/>
        <s v="建筑环境与能源应用工程"/>
        <s v="水利水电工程"/>
        <s v="桥梁与隧道工程"/>
        <s v="城乡规划"/>
        <s v="城乡规划学"/>
        <s v="建筑类"/>
        <s v="材料科学与工程"/>
        <s v="冶金工程"/>
        <s v="新能源科学与工程"/>
        <s v="高分子材料与工程"/>
        <s v="化学工程与工艺"/>
        <s v="过程装备与控制工程"/>
        <s v="化学专业"/>
        <s v="能源与环境系统工程"/>
        <s v="材料物理"/>
        <s v="应用化学"/>
        <s v="化学"/>
        <s v="制药工程"/>
        <s v="安全工程"/>
        <s v="测绘工程"/>
        <s v="采矿工程"/>
        <s v="矿物加工工程"/>
        <s v="环境工程"/>
        <s v="水文与水资源工程"/>
        <s v="地理科学"/>
        <s v="地质工程"/>
        <s v="环境科学"/>
        <s v="地球物理学"/>
        <s v="食品科学与工程"/>
        <s v="食品质量与安全"/>
        <s v="酿酒工程"/>
        <s v="植物保护"/>
        <s v="园艺"/>
        <s v="农业资源与环境"/>
        <s v="设施农业科学与工程"/>
        <s v="农学"/>
        <s v="中草药栽培与鉴定"/>
        <s v="动植物检疫（植检方向）"/>
        <s v="森林保护"/>
        <s v="园林"/>
        <s v="动物科学"/>
        <s v="草业科学"/>
        <s v="风景园林"/>
        <s v="动物医学"/>
        <s v="海事管理"/>
        <s v="烟草"/>
        <s v="医学检验技术"/>
        <s v="护理学"/>
        <s v="茶学"/>
        <s v="植物科学与技术"/>
        <s v="动植物检疫"/>
        <s v="绘画"/>
        <s v="视觉传达设计"/>
        <s v="美术学"/>
      </sharedItems>
    </cacheField>
    <cacheField name="硕士毕业学校" numFmtId="0">
      <sharedItems containsBlank="1" count="6">
        <s v="贵州大学"/>
        <m/>
        <s v="无"/>
        <s v="/"/>
        <s v="华南农业大学"/>
        <s v="遵义医科大学"/>
      </sharedItems>
    </cacheField>
    <cacheField name="硕士所学专业" numFmtId="0">
      <sharedItems containsBlank="1" count="112">
        <s v="中国语言文学"/>
        <m/>
        <s v="中国史"/>
        <s v="中国语言文学专业"/>
        <s v="博物馆"/>
        <s v="历史学"/>
        <s v="民族学"/>
        <s v="博物馆学"/>
        <s v="新闻传播学"/>
        <s v="新闻与传播"/>
        <s v="无"/>
        <s v="哲学"/>
        <s v="外国语言学及应用语言学"/>
        <s v="国际中文教育"/>
        <s v="英语语言文学"/>
        <s v="日语笔译"/>
        <s v="英语笔译"/>
        <s v="戏剧与影视"/>
        <s v="音乐表演"/>
        <s v="法律（非法学）"/>
        <s v="刑法学"/>
        <s v="法律（法学）"/>
        <s v="法学理论"/>
        <s v="法学"/>
        <s v="民商法学"/>
        <s v="经济法学"/>
        <s v="金融"/>
        <s v="/"/>
        <s v="农村发展"/>
        <s v="应用经济学"/>
        <s v="金融专硕"/>
        <s v="工商管理学"/>
        <s v="管理科学与工程"/>
        <s v="工商管理"/>
        <s v="公共管理学"/>
        <s v="社会工作"/>
        <s v="政治学"/>
        <s v="马克思主义理论"/>
        <s v="运动训练"/>
        <s v="数学"/>
        <s v="应用统计"/>
        <s v="应用统计学"/>
        <s v="物理学"/>
        <s v="生物技术与工程"/>
        <s v="生态学"/>
        <s v="发育生物学"/>
        <s v="微生物学"/>
        <s v="林学"/>
        <s v="计算机科学与技术"/>
        <s v="计算机技术"/>
        <s v="电子信息"/>
        <s v="软件工程"/>
        <s v="人工智能"/>
        <s v="信息与通信工程"/>
        <s v="电子科学与技术"/>
        <s v="集成电路工程"/>
        <s v="机械"/>
        <s v="机械工程"/>
        <s v="设计学"/>
        <s v="控制科学与工程"/>
        <s v="电气工程"/>
        <s v="动力工程"/>
        <s v="水利工程"/>
        <s v="土木工程"/>
        <s v="土木水利"/>
        <s v="城乡规划学"/>
        <s v="风景园林"/>
        <s v="材料科学与工程"/>
        <s v="材料与化工"/>
        <s v="冶金工程"/>
        <s v="化学专业"/>
        <s v="农业生物环境与能源工程"/>
        <s v="化学工程"/>
        <s v="化学工程与技术"/>
        <s v="物理化学"/>
        <s v="资源与环境"/>
        <s v="测绘工程"/>
        <s v="矿业工程"/>
        <s v="安全科学与工程"/>
        <s v="矿物加工工程"/>
        <s v="环境工程"/>
        <s v="资环学院"/>
        <s v="环境科学与工程"/>
        <s v="地质资源与地质工程"/>
        <s v="地质工程"/>
        <s v="食品科学与工程"/>
        <s v="食品加工与安全"/>
        <s v="食品加工与安全专业"/>
        <s v="植物保护"/>
        <s v="资源利用与植物保护"/>
        <s v="园艺学"/>
        <s v="农艺与种业"/>
        <s v="作物学"/>
        <s v="农业资源与环境"/>
        <s v="林业"/>
        <s v="森林经理"/>
        <s v="森林经理学"/>
        <s v="园林植物与观赏园艺"/>
        <s v="林木遗传育种"/>
        <s v="畜牧学"/>
        <s v="草学"/>
        <s v="兽医学"/>
        <s v="兽医"/>
        <s v="畜牧"/>
        <s v="生物与医药"/>
        <s v="药学"/>
        <s v="社会医学与卫生事业管理"/>
        <s v="农药学"/>
        <s v="生物工程"/>
        <s v="化学"/>
        <s v="美术与书法"/>
        <s v="设计"/>
      </sharedItems>
    </cacheField>
    <cacheField name="博士毕业学校" numFmtId="0">
      <sharedItems containsBlank="1" count="4">
        <s v="无"/>
        <m/>
        <s v="/"/>
        <s v="贵州大学"/>
      </sharedItems>
    </cacheField>
    <cacheField name="博士所学专业" numFmtId="0">
      <sharedItems containsBlank="1" count="6">
        <s v="无"/>
        <m/>
        <s v="/"/>
        <s v="生态学"/>
        <s v="材料科学与工程"/>
        <s v="农药学"/>
      </sharedItems>
    </cacheField>
    <cacheField name="是否具有参军入伍经历" numFmtId="0">
      <sharedItems containsBlank="1" count="4">
        <s v="否"/>
        <m/>
        <s v="无"/>
        <s v="是"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782"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  <r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  <x v="429496729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1" cacheId="0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A3:E41" firstHeaderRow="1" firstDataRow="2" firstDataCol="1"/>
  <pivotFields count="24">
    <pivotField compact="0" showAll="0">
      <items count="28">
        <item x="0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1"/>
        <item t="default"/>
      </items>
    </pivotField>
    <pivotField axis="axisRow" compact="0" showAll="0">
      <items count="70">
        <item m="1" x="49"/>
        <item m="1" x="42"/>
        <item m="1" x="43"/>
        <item x="22"/>
        <item x="33"/>
        <item x="17"/>
        <item x="19"/>
        <item x="29"/>
        <item x="6"/>
        <item x="8"/>
        <item m="1" x="65"/>
        <item m="1" x="51"/>
        <item m="1" x="64"/>
        <item m="1" x="50"/>
        <item m="1" x="67"/>
        <item m="1" x="46"/>
        <item m="1" x="53"/>
        <item m="1" x="57"/>
        <item x="23"/>
        <item x="16"/>
        <item x="7"/>
        <item x="28"/>
        <item x="9"/>
        <item x="11"/>
        <item x="35"/>
        <item m="1" x="40"/>
        <item m="1" x="41"/>
        <item x="13"/>
        <item x="12"/>
        <item x="20"/>
        <item x="4"/>
        <item x="31"/>
        <item x="30"/>
        <item x="32"/>
        <item x="5"/>
        <item m="1" x="36"/>
        <item x="3"/>
        <item m="1" x="48"/>
        <item m="1" x="56"/>
        <item m="1" x="55"/>
        <item m="1" x="54"/>
        <item m="1" x="58"/>
        <item m="1" x="59"/>
        <item m="1" x="60"/>
        <item m="1" x="61"/>
        <item m="1" x="62"/>
        <item m="1" x="63"/>
        <item m="1" x="47"/>
        <item m="1" x="52"/>
        <item m="1" x="68"/>
        <item m="1" x="39"/>
        <item x="1"/>
        <item m="1" x="66"/>
        <item x="2"/>
        <item x="10"/>
        <item x="14"/>
        <item x="15"/>
        <item x="18"/>
        <item m="1" x="44"/>
        <item x="21"/>
        <item m="1" x="45"/>
        <item x="24"/>
        <item x="27"/>
        <item m="1" x="38"/>
        <item x="34"/>
        <item m="1" x="37"/>
        <item x="0"/>
        <item x="26"/>
        <item x="25"/>
        <item t="default"/>
      </items>
    </pivotField>
    <pivotField compact="0" showAll="0"/>
    <pivotField dataField="1" compact="0" showAll="0">
      <items count="390">
        <item x="76"/>
        <item x="215"/>
        <item x="361"/>
        <item x="310"/>
        <item x="0"/>
        <item x="247"/>
        <item x="28"/>
        <item x="151"/>
        <item x="360"/>
        <item x="61"/>
        <item x="30"/>
        <item x="237"/>
        <item x="234"/>
        <item x="261"/>
        <item x="20"/>
        <item x="365"/>
        <item x="167"/>
        <item x="95"/>
        <item x="42"/>
        <item x="109"/>
        <item x="382"/>
        <item x="103"/>
        <item x="345"/>
        <item x="283"/>
        <item x="287"/>
        <item x="329"/>
        <item x="227"/>
        <item x="256"/>
        <item x="353"/>
        <item x="49"/>
        <item x="385"/>
        <item x="276"/>
        <item x="359"/>
        <item x="203"/>
        <item x="37"/>
        <item x="236"/>
        <item x="185"/>
        <item x="147"/>
        <item x="304"/>
        <item x="312"/>
        <item x="267"/>
        <item x="6"/>
        <item x="170"/>
        <item x="131"/>
        <item x="336"/>
        <item x="356"/>
        <item x="17"/>
        <item x="202"/>
        <item x="226"/>
        <item x="344"/>
        <item x="253"/>
        <item x="268"/>
        <item x="195"/>
        <item x="332"/>
        <item x="90"/>
        <item x="303"/>
        <item x="24"/>
        <item x="102"/>
        <item x="245"/>
        <item x="314"/>
        <item x="302"/>
        <item x="259"/>
        <item x="83"/>
        <item x="254"/>
        <item x="107"/>
        <item x="340"/>
        <item x="153"/>
        <item x="51"/>
        <item x="262"/>
        <item x="86"/>
        <item x="251"/>
        <item x="36"/>
        <item x="48"/>
        <item x="47"/>
        <item x="357"/>
        <item x="347"/>
        <item x="334"/>
        <item x="66"/>
        <item x="15"/>
        <item x="214"/>
        <item x="217"/>
        <item x="371"/>
        <item x="134"/>
        <item x="73"/>
        <item x="13"/>
        <item x="369"/>
        <item x="130"/>
        <item x="323"/>
        <item x="370"/>
        <item x="232"/>
        <item x="273"/>
        <item x="40"/>
        <item x="67"/>
        <item x="53"/>
        <item x="384"/>
        <item x="12"/>
        <item x="132"/>
        <item x="2"/>
        <item x="56"/>
        <item x="187"/>
        <item x="246"/>
        <item x="249"/>
        <item x="79"/>
        <item x="87"/>
        <item x="333"/>
        <item x="191"/>
        <item x="338"/>
        <item x="321"/>
        <item x="55"/>
        <item x="243"/>
        <item x="326"/>
        <item x="21"/>
        <item x="100"/>
        <item x="43"/>
        <item x="315"/>
        <item x="318"/>
        <item x="175"/>
        <item x="257"/>
        <item x="351"/>
        <item x="200"/>
        <item x="152"/>
        <item x="16"/>
        <item x="211"/>
        <item x="159"/>
        <item x="89"/>
        <item x="126"/>
        <item x="364"/>
        <item x="62"/>
        <item x="180"/>
        <item x="242"/>
        <item x="54"/>
        <item x="18"/>
        <item x="189"/>
        <item x="41"/>
        <item x="244"/>
        <item x="349"/>
        <item x="78"/>
        <item x="271"/>
        <item x="198"/>
        <item x="208"/>
        <item x="69"/>
        <item x="184"/>
        <item x="68"/>
        <item x="288"/>
        <item x="272"/>
        <item x="319"/>
        <item x="362"/>
        <item x="378"/>
        <item x="119"/>
        <item x="374"/>
        <item x="284"/>
        <item x="34"/>
        <item x="150"/>
        <item x="210"/>
        <item x="8"/>
        <item x="162"/>
        <item x="366"/>
        <item x="352"/>
        <item x="285"/>
        <item x="74"/>
        <item x="163"/>
        <item x="93"/>
        <item x="337"/>
        <item x="286"/>
        <item x="139"/>
        <item x="148"/>
        <item x="313"/>
        <item x="193"/>
        <item x="38"/>
        <item x="39"/>
        <item x="206"/>
        <item x="225"/>
        <item x="263"/>
        <item x="81"/>
        <item x="52"/>
        <item x="50"/>
        <item x="71"/>
        <item x="120"/>
        <item x="383"/>
        <item x="144"/>
        <item x="29"/>
        <item x="289"/>
        <item x="316"/>
        <item x="183"/>
        <item x="45"/>
        <item x="342"/>
        <item x="308"/>
        <item x="291"/>
        <item x="7"/>
        <item x="85"/>
        <item x="5"/>
        <item x="158"/>
        <item x="381"/>
        <item x="188"/>
        <item x="138"/>
        <item x="328"/>
        <item x="194"/>
        <item x="343"/>
        <item x="330"/>
        <item x="11"/>
        <item x="10"/>
        <item x="239"/>
        <item x="166"/>
        <item x="114"/>
        <item x="367"/>
        <item x="77"/>
        <item x="181"/>
        <item x="111"/>
        <item x="311"/>
        <item x="375"/>
        <item x="135"/>
        <item x="172"/>
        <item x="23"/>
        <item x="250"/>
        <item x="260"/>
        <item x="212"/>
        <item x="346"/>
        <item x="105"/>
        <item x="125"/>
        <item x="220"/>
        <item x="25"/>
        <item x="324"/>
        <item x="199"/>
        <item x="379"/>
        <item x="80"/>
        <item x="309"/>
        <item x="165"/>
        <item x="3"/>
        <item x="65"/>
        <item x="190"/>
        <item x="298"/>
        <item x="223"/>
        <item x="146"/>
        <item x="296"/>
        <item x="141"/>
        <item x="205"/>
        <item x="58"/>
        <item x="59"/>
        <item x="335"/>
        <item x="274"/>
        <item x="88"/>
        <item x="113"/>
        <item x="266"/>
        <item x="145"/>
        <item x="110"/>
        <item x="235"/>
        <item x="248"/>
        <item x="75"/>
        <item x="222"/>
        <item x="173"/>
        <item x="341"/>
        <item x="164"/>
        <item x="122"/>
        <item x="297"/>
        <item x="255"/>
        <item x="154"/>
        <item x="300"/>
        <item x="94"/>
        <item x="317"/>
        <item x="264"/>
        <item x="294"/>
        <item x="155"/>
        <item x="156"/>
        <item x="280"/>
        <item x="275"/>
        <item x="92"/>
        <item x="387"/>
        <item x="33"/>
        <item x="174"/>
        <item x="142"/>
        <item x="177"/>
        <item x="216"/>
        <item x="305"/>
        <item x="380"/>
        <item x="282"/>
        <item x="213"/>
        <item x="372"/>
        <item x="240"/>
        <item x="101"/>
        <item x="84"/>
        <item x="44"/>
        <item x="295"/>
        <item x="354"/>
        <item x="35"/>
        <item x="169"/>
        <item x="121"/>
        <item x="168"/>
        <item x="27"/>
        <item x="386"/>
        <item x="301"/>
        <item x="186"/>
        <item x="60"/>
        <item x="14"/>
        <item x="64"/>
        <item x="22"/>
        <item x="197"/>
        <item x="320"/>
        <item x="72"/>
        <item x="290"/>
        <item x="339"/>
        <item x="117"/>
        <item x="171"/>
        <item x="161"/>
        <item x="63"/>
        <item x="129"/>
        <item x="9"/>
        <item x="233"/>
        <item x="270"/>
        <item x="348"/>
        <item x="279"/>
        <item x="97"/>
        <item x="358"/>
        <item x="108"/>
        <item x="204"/>
        <item x="32"/>
        <item x="133"/>
        <item x="373"/>
        <item x="157"/>
        <item x="252"/>
        <item x="368"/>
        <item x="219"/>
        <item x="178"/>
        <item x="228"/>
        <item x="277"/>
        <item x="143"/>
        <item x="127"/>
        <item x="363"/>
        <item x="98"/>
        <item x="112"/>
        <item x="46"/>
        <item x="265"/>
        <item x="327"/>
        <item x="124"/>
        <item x="376"/>
        <item x="322"/>
        <item x="96"/>
        <item x="209"/>
        <item x="293"/>
        <item x="221"/>
        <item x="192"/>
        <item x="278"/>
        <item x="306"/>
        <item x="350"/>
        <item x="292"/>
        <item x="19"/>
        <item x="160"/>
        <item x="325"/>
        <item x="179"/>
        <item x="31"/>
        <item x="182"/>
        <item x="106"/>
        <item x="207"/>
        <item x="137"/>
        <item x="307"/>
        <item x="123"/>
        <item x="201"/>
        <item x="104"/>
        <item x="140"/>
        <item x="128"/>
        <item x="115"/>
        <item x="57"/>
        <item x="136"/>
        <item x="176"/>
        <item x="26"/>
        <item x="269"/>
        <item x="224"/>
        <item x="149"/>
        <item x="281"/>
        <item x="99"/>
        <item x="355"/>
        <item x="229"/>
        <item x="4"/>
        <item x="91"/>
        <item x="231"/>
        <item x="118"/>
        <item x="82"/>
        <item x="230"/>
        <item x="388"/>
        <item x="218"/>
        <item x="331"/>
        <item x="70"/>
        <item x="238"/>
        <item x="377"/>
        <item x="258"/>
        <item x="116"/>
        <item x="241"/>
        <item x="299"/>
        <item x="196"/>
        <item x="1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compact="0" showAll="0"/>
    <pivotField compact="0" showAll="0"/>
    <pivotField compact="0" showAll="0"/>
    <pivotField compact="0" showAll="0"/>
    <pivotField compact="0" showAll="0"/>
    <pivotField compact="0" showAll="0"/>
    <pivotField compact="0" showAll="0"/>
    <pivotField compact="0" showAll="0"/>
    <pivotField compact="0" showAll="0"/>
    <pivotField compact="0" showAll="0"/>
    <pivotField compact="0" showAll="0"/>
    <pivotField compact="0" showAll="0"/>
    <pivotField compact="0" showAll="0"/>
    <pivotField compact="0" showAll="0"/>
    <pivotField compact="0" showAll="0"/>
    <pivotField compact="0" showAll="0"/>
    <pivotField compact="0" showAll="0"/>
  </pivotFields>
  <rowFields count="1">
    <field x="1"/>
  </rowFields>
  <rowItems count="37">
    <i>
      <x v="3"/>
    </i>
    <i>
      <x v="4"/>
    </i>
    <i>
      <x v="5"/>
    </i>
    <i>
      <x v="6"/>
    </i>
    <i>
      <x v="7"/>
    </i>
    <i>
      <x v="8"/>
    </i>
    <i>
      <x v="9"/>
    </i>
    <i>
      <x v="18"/>
    </i>
    <i>
      <x v="19"/>
    </i>
    <i>
      <x v="20"/>
    </i>
    <i>
      <x v="21"/>
    </i>
    <i>
      <x v="22"/>
    </i>
    <i>
      <x v="23"/>
    </i>
    <i>
      <x v="24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6"/>
    </i>
    <i>
      <x v="51"/>
    </i>
    <i>
      <x v="53"/>
    </i>
    <i>
      <x v="54"/>
    </i>
    <i>
      <x v="55"/>
    </i>
    <i>
      <x v="56"/>
    </i>
    <i>
      <x v="57"/>
    </i>
    <i>
      <x v="59"/>
    </i>
    <i>
      <x v="61"/>
    </i>
    <i>
      <x v="62"/>
    </i>
    <i>
      <x v="64"/>
    </i>
    <i>
      <x v="66"/>
    </i>
    <i>
      <x v="67"/>
    </i>
    <i>
      <x v="68"/>
    </i>
    <i t="grand">
      <x/>
    </i>
  </rowItems>
  <colFields count="1">
    <field x="5"/>
  </colFields>
  <colItems count="4">
    <i>
      <x/>
    </i>
    <i>
      <x v="1"/>
    </i>
    <i>
      <x v="2"/>
    </i>
    <i t="grand">
      <x/>
    </i>
  </colItems>
  <dataFields count="1">
    <dataField name="计数项:姓名" fld="3" subtotal="count" baseField="0" baseItem="0"/>
  </dataFields>
  <formats count="12">
    <format dxfId="0">
      <pivotArea grandCol="1" collapsedLevelsAreSubtotals="1" fieldPosition="0">
        <references count="1">
          <reference field="1" count="1" selected="0">
            <x v="64"/>
          </reference>
        </references>
      </pivotArea>
    </format>
    <format dxfId="1">
      <pivotArea grandCol="1" collapsedLevelsAreSubtotals="1" fieldPosition="0">
        <references count="1">
          <reference field="1" count="1" selected="0">
            <x v="56"/>
          </reference>
        </references>
      </pivotArea>
    </format>
    <format dxfId="2">
      <pivotArea dataOnly="0" labelOnly="1" fieldPosition="0">
        <references count="1">
          <reference field="1" count="1">
            <x v="56"/>
          </reference>
        </references>
      </pivotArea>
    </format>
    <format dxfId="3">
      <pivotArea collapsedLevelsAreSubtotals="1" fieldPosition="0">
        <references count="1">
          <reference field="1" count="1" selected="0">
            <x v="56"/>
          </reference>
        </references>
      </pivotArea>
    </format>
    <format dxfId="4">
      <pivotArea dataOnly="0" labelOnly="1" fieldPosition="0">
        <references count="1">
          <reference field="1" count="1">
            <x v="64"/>
          </reference>
        </references>
      </pivotArea>
    </format>
    <format dxfId="5">
      <pivotArea collapsedLevelsAreSubtotals="1" fieldPosition="0">
        <references count="1">
          <reference field="1" count="1" selected="0">
            <x v="64"/>
          </reference>
        </references>
      </pivotArea>
    </format>
    <format dxfId="6">
      <pivotArea collapsedLevelsAreSubtotals="1" fieldPosition="0">
        <references count="2">
          <reference field="1" count="1" selected="0">
            <x v="33"/>
          </reference>
          <reference field="5" count="1" selected="0">
            <x v="2"/>
          </reference>
        </references>
      </pivotArea>
    </format>
    <format dxfId="7">
      <pivotArea grandCol="1" collapsedLevelsAreSubtotals="1" fieldPosition="0">
        <references count="1">
          <reference field="1" count="1" selected="0">
            <x v="33"/>
          </reference>
        </references>
      </pivotArea>
    </format>
    <format dxfId="8">
      <pivotArea dataOnly="0" labelOnly="1" fieldPosition="0">
        <references count="1">
          <reference field="1" count="1">
            <x v="33"/>
          </reference>
        </references>
      </pivotArea>
    </format>
    <format dxfId="9">
      <pivotArea collapsedLevelsAreSubtotals="1" fieldPosition="0">
        <references count="1">
          <reference field="1" count="1" selected="0">
            <x v="33"/>
          </reference>
        </references>
      </pivotArea>
    </format>
    <format dxfId="10">
      <pivotArea dataOnly="0" labelOnly="1" fieldPosition="0">
        <references count="1">
          <reference field="1" count="1">
            <x v="33"/>
          </reference>
        </references>
      </pivotArea>
    </format>
    <format dxfId="11">
      <pivotArea collapsedLevelsAreSubtotals="1" fieldPosition="0">
        <references count="1">
          <reference field="1" count="1" selected="0">
            <x v="33"/>
          </reference>
        </references>
      </pivotArea>
    </format>
  </formats>
  <pivotTableStyleInfo name="PivotStylePreset2_Accent1" showRowHeaders="1" showColHeaders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workbookViewId="0">
      <selection activeCell="B15" sqref="B15"/>
    </sheetView>
  </sheetViews>
  <sheetFormatPr defaultColWidth="8.73333333333333" defaultRowHeight="13.5" outlineLevelCol="4"/>
  <cols>
    <col min="2" max="2" width="63.1833333333333" customWidth="1"/>
  </cols>
  <sheetData>
    <row r="1" ht="19.5" spans="1:5">
      <c r="A1" s="31" t="s">
        <v>0</v>
      </c>
      <c r="B1" s="31" t="s">
        <v>1</v>
      </c>
      <c r="C1" s="32" t="s">
        <v>2</v>
      </c>
      <c r="D1" s="31"/>
    </row>
    <row r="2" ht="58.5" spans="1:5">
      <c r="A2" s="31" t="s">
        <v>0</v>
      </c>
      <c r="B2" s="31"/>
      <c r="C2" s="32"/>
      <c r="D2" s="31" t="s">
        <v>3</v>
      </c>
      <c r="E2" s="8" t="s">
        <v>4</v>
      </c>
    </row>
    <row r="3" s="30" customFormat="1" ht="18.75" spans="1:5">
      <c r="A3" s="33">
        <v>1</v>
      </c>
      <c r="B3" s="34" t="s">
        <v>5</v>
      </c>
      <c r="C3" s="35">
        <v>9</v>
      </c>
      <c r="D3" s="35">
        <v>11</v>
      </c>
      <c r="E3" s="36">
        <v>1</v>
      </c>
    </row>
    <row r="4" s="30" customFormat="1" ht="18.75" spans="1:5">
      <c r="A4" s="33">
        <v>2</v>
      </c>
      <c r="B4" s="34" t="s">
        <v>6</v>
      </c>
      <c r="C4" s="35">
        <v>4</v>
      </c>
      <c r="D4" s="35">
        <v>5</v>
      </c>
      <c r="E4" s="36">
        <v>0</v>
      </c>
    </row>
    <row r="5" s="30" customFormat="1" ht="18.75" spans="1:5">
      <c r="A5" s="33">
        <v>3</v>
      </c>
      <c r="B5" s="34" t="s">
        <v>7</v>
      </c>
      <c r="C5" s="35">
        <v>7</v>
      </c>
      <c r="D5" s="35">
        <v>8</v>
      </c>
      <c r="E5" s="36">
        <v>1</v>
      </c>
    </row>
    <row r="6" s="30" customFormat="1" ht="18.75" spans="1:5">
      <c r="A6" s="33">
        <v>4</v>
      </c>
      <c r="B6" s="34" t="s">
        <v>8</v>
      </c>
      <c r="C6" s="35">
        <v>7</v>
      </c>
      <c r="D6" s="35">
        <v>8</v>
      </c>
      <c r="E6" s="36">
        <v>1</v>
      </c>
    </row>
    <row r="7" s="30" customFormat="1" ht="18.75" spans="1:5">
      <c r="A7" s="33">
        <v>5</v>
      </c>
      <c r="B7" s="34" t="s">
        <v>9</v>
      </c>
      <c r="C7" s="37">
        <v>5</v>
      </c>
      <c r="D7" s="35">
        <v>6</v>
      </c>
      <c r="E7" s="36">
        <v>1</v>
      </c>
    </row>
    <row r="8" s="30" customFormat="1" ht="18.75" spans="1:5">
      <c r="A8" s="33">
        <v>6</v>
      </c>
      <c r="B8" s="34" t="s">
        <v>10</v>
      </c>
      <c r="C8" s="35">
        <v>3</v>
      </c>
      <c r="D8" s="35">
        <v>4</v>
      </c>
      <c r="E8" s="36">
        <v>1</v>
      </c>
    </row>
    <row r="9" s="30" customFormat="1" ht="18.75" spans="1:5">
      <c r="A9" s="33">
        <v>7</v>
      </c>
      <c r="B9" s="34" t="s">
        <v>11</v>
      </c>
      <c r="C9" s="35">
        <v>19</v>
      </c>
      <c r="D9" s="35">
        <v>23</v>
      </c>
      <c r="E9" s="36">
        <v>1</v>
      </c>
    </row>
    <row r="10" s="30" customFormat="1" ht="18.75" spans="1:5">
      <c r="A10" s="33">
        <v>8</v>
      </c>
      <c r="B10" s="34" t="s">
        <v>12</v>
      </c>
      <c r="C10" s="35">
        <v>12</v>
      </c>
      <c r="D10" s="35">
        <v>14</v>
      </c>
      <c r="E10" s="36">
        <v>0</v>
      </c>
    </row>
    <row r="11" s="30" customFormat="1" ht="18.75" spans="1:5">
      <c r="A11" s="33">
        <v>9</v>
      </c>
      <c r="B11" s="34" t="s">
        <v>13</v>
      </c>
      <c r="C11" s="35">
        <v>12</v>
      </c>
      <c r="D11" s="35">
        <v>14</v>
      </c>
      <c r="E11" s="36">
        <v>0</v>
      </c>
    </row>
    <row r="12" s="30" customFormat="1" ht="18.75" spans="1:5">
      <c r="A12" s="33">
        <v>10</v>
      </c>
      <c r="B12" s="34" t="s">
        <v>14</v>
      </c>
      <c r="C12" s="35">
        <v>5</v>
      </c>
      <c r="D12" s="35">
        <v>6</v>
      </c>
      <c r="E12" s="36">
        <v>1</v>
      </c>
    </row>
    <row r="13" s="30" customFormat="1" ht="18.75" spans="1:5">
      <c r="A13" s="33">
        <v>11</v>
      </c>
      <c r="B13" s="34" t="s">
        <v>15</v>
      </c>
      <c r="C13" s="37">
        <v>19</v>
      </c>
      <c r="D13" s="35">
        <v>23</v>
      </c>
      <c r="E13" s="36">
        <v>1</v>
      </c>
    </row>
    <row r="14" s="30" customFormat="1" ht="18.75" spans="1:5">
      <c r="A14" s="33">
        <v>12</v>
      </c>
      <c r="B14" s="34" t="s">
        <v>16</v>
      </c>
      <c r="C14" s="35">
        <v>6</v>
      </c>
      <c r="D14" s="35">
        <v>7</v>
      </c>
      <c r="E14" s="36">
        <v>0</v>
      </c>
    </row>
    <row r="15" s="30" customFormat="1" ht="18.75" spans="1:5">
      <c r="A15" s="33">
        <v>13</v>
      </c>
      <c r="B15" s="34" t="s">
        <v>17</v>
      </c>
      <c r="C15" s="37">
        <v>2</v>
      </c>
      <c r="D15" s="35">
        <v>2</v>
      </c>
      <c r="E15" s="36">
        <v>0</v>
      </c>
    </row>
    <row r="16" s="30" customFormat="1" ht="18.75" spans="1:5">
      <c r="A16" s="33">
        <v>14</v>
      </c>
      <c r="B16" s="34" t="s">
        <v>18</v>
      </c>
      <c r="C16" s="35">
        <v>11</v>
      </c>
      <c r="D16" s="35">
        <v>13</v>
      </c>
      <c r="E16" s="36">
        <v>1</v>
      </c>
    </row>
    <row r="17" s="30" customFormat="1" ht="18.75" spans="1:5">
      <c r="A17" s="33">
        <v>15</v>
      </c>
      <c r="B17" s="34" t="s">
        <v>19</v>
      </c>
      <c r="C17" s="35">
        <v>3</v>
      </c>
      <c r="D17" s="35">
        <v>4</v>
      </c>
      <c r="E17" s="36">
        <v>1</v>
      </c>
    </row>
    <row r="18" s="30" customFormat="1" ht="18.75" spans="1:5">
      <c r="A18" s="33">
        <v>16</v>
      </c>
      <c r="B18" s="34" t="s">
        <v>20</v>
      </c>
      <c r="C18" s="35">
        <v>8</v>
      </c>
      <c r="D18" s="35">
        <v>10</v>
      </c>
      <c r="E18" s="36">
        <v>0</v>
      </c>
    </row>
    <row r="19" s="30" customFormat="1" ht="18.75" spans="1:5">
      <c r="A19" s="33">
        <v>17</v>
      </c>
      <c r="B19" s="34" t="s">
        <v>21</v>
      </c>
      <c r="C19" s="37">
        <v>15</v>
      </c>
      <c r="D19" s="35">
        <v>18</v>
      </c>
      <c r="E19" s="36">
        <v>1</v>
      </c>
    </row>
    <row r="20" s="30" customFormat="1" ht="18.75" spans="1:5">
      <c r="A20" s="33">
        <v>18</v>
      </c>
      <c r="B20" s="34" t="s">
        <v>22</v>
      </c>
      <c r="C20" s="37">
        <v>10</v>
      </c>
      <c r="D20" s="35">
        <v>12</v>
      </c>
      <c r="E20" s="36">
        <v>0</v>
      </c>
    </row>
    <row r="21" s="30" customFormat="1" ht="18.75" spans="1:5">
      <c r="A21" s="33">
        <v>19</v>
      </c>
      <c r="B21" s="34" t="s">
        <v>23</v>
      </c>
      <c r="C21" s="35">
        <v>12</v>
      </c>
      <c r="D21" s="35">
        <v>14</v>
      </c>
      <c r="E21" s="36">
        <v>0</v>
      </c>
    </row>
    <row r="22" s="30" customFormat="1" ht="18.75" spans="1:5">
      <c r="A22" s="33">
        <v>20</v>
      </c>
      <c r="B22" s="34" t="s">
        <v>24</v>
      </c>
      <c r="C22" s="37">
        <v>8</v>
      </c>
      <c r="D22" s="35">
        <v>10</v>
      </c>
      <c r="E22" s="36">
        <v>0</v>
      </c>
    </row>
    <row r="23" s="30" customFormat="1" ht="18.75" spans="1:5">
      <c r="A23" s="33">
        <v>21</v>
      </c>
      <c r="B23" s="34" t="s">
        <v>25</v>
      </c>
      <c r="C23" s="37">
        <v>10</v>
      </c>
      <c r="D23" s="35">
        <v>12</v>
      </c>
      <c r="E23" s="36">
        <v>0</v>
      </c>
    </row>
    <row r="24" s="30" customFormat="1" ht="18.75" spans="1:5">
      <c r="A24" s="33">
        <v>22</v>
      </c>
      <c r="B24" s="34" t="s">
        <v>26</v>
      </c>
      <c r="C24" s="35">
        <v>6</v>
      </c>
      <c r="D24" s="35">
        <v>7</v>
      </c>
      <c r="E24" s="36">
        <v>0</v>
      </c>
    </row>
    <row r="25" s="30" customFormat="1" ht="18.75" spans="1:5">
      <c r="A25" s="33">
        <v>23</v>
      </c>
      <c r="B25" s="34" t="s">
        <v>27</v>
      </c>
      <c r="C25" s="35">
        <v>14</v>
      </c>
      <c r="D25" s="35">
        <v>17</v>
      </c>
      <c r="E25" s="36">
        <v>0</v>
      </c>
    </row>
    <row r="26" s="30" customFormat="1" ht="18.75" spans="1:5">
      <c r="A26" s="33">
        <v>24</v>
      </c>
      <c r="B26" s="34" t="s">
        <v>28</v>
      </c>
      <c r="C26" s="37">
        <v>15</v>
      </c>
      <c r="D26" s="35">
        <v>18</v>
      </c>
      <c r="E26" s="36">
        <v>1</v>
      </c>
    </row>
    <row r="27" s="30" customFormat="1" ht="18.75" spans="1:5">
      <c r="A27" s="33">
        <v>25</v>
      </c>
      <c r="B27" s="34" t="s">
        <v>29</v>
      </c>
      <c r="C27" s="35">
        <v>9</v>
      </c>
      <c r="D27" s="35">
        <v>11</v>
      </c>
      <c r="E27" s="36">
        <v>1</v>
      </c>
    </row>
    <row r="28" s="30" customFormat="1" ht="18.75" spans="1:5">
      <c r="A28" s="33">
        <v>26</v>
      </c>
      <c r="B28" s="34" t="s">
        <v>30</v>
      </c>
      <c r="C28" s="35">
        <v>19</v>
      </c>
      <c r="D28" s="35">
        <v>23</v>
      </c>
      <c r="E28" s="36">
        <v>1</v>
      </c>
    </row>
    <row r="29" s="30" customFormat="1" ht="18.75" spans="1:5">
      <c r="A29" s="33">
        <v>27</v>
      </c>
      <c r="B29" s="34" t="s">
        <v>31</v>
      </c>
      <c r="C29" s="35">
        <v>6</v>
      </c>
      <c r="D29" s="35">
        <v>7</v>
      </c>
      <c r="E29" s="36">
        <v>0</v>
      </c>
    </row>
    <row r="30" s="30" customFormat="1" ht="18.75" spans="1:5">
      <c r="A30" s="33">
        <v>28</v>
      </c>
      <c r="B30" s="34" t="s">
        <v>32</v>
      </c>
      <c r="C30" s="37">
        <v>22</v>
      </c>
      <c r="D30" s="35">
        <v>26</v>
      </c>
      <c r="E30" s="36">
        <v>0</v>
      </c>
    </row>
    <row r="31" s="30" customFormat="1" ht="18.75" spans="1:5">
      <c r="A31" s="33">
        <v>29</v>
      </c>
      <c r="B31" s="34" t="s">
        <v>33</v>
      </c>
      <c r="C31" s="35">
        <v>11</v>
      </c>
      <c r="D31" s="35">
        <v>13</v>
      </c>
      <c r="E31" s="36">
        <v>1</v>
      </c>
    </row>
    <row r="32" s="30" customFormat="1" ht="18.75" spans="1:5">
      <c r="A32" s="33">
        <v>30</v>
      </c>
      <c r="B32" s="34" t="s">
        <v>34</v>
      </c>
      <c r="C32" s="37">
        <v>10</v>
      </c>
      <c r="D32" s="35">
        <v>12</v>
      </c>
      <c r="E32" s="36">
        <v>0</v>
      </c>
    </row>
    <row r="33" s="30" customFormat="1" ht="18.75" spans="1:5">
      <c r="A33" s="33">
        <v>31</v>
      </c>
      <c r="B33" s="34" t="s">
        <v>35</v>
      </c>
      <c r="C33" s="35">
        <v>4</v>
      </c>
      <c r="D33" s="35">
        <v>5</v>
      </c>
      <c r="E33" s="36">
        <v>0</v>
      </c>
    </row>
    <row r="34" s="30" customFormat="1" ht="18.75" spans="1:5">
      <c r="A34" s="33">
        <v>32</v>
      </c>
      <c r="B34" s="34" t="s">
        <v>36</v>
      </c>
      <c r="C34" s="35">
        <v>4</v>
      </c>
      <c r="D34" s="35">
        <v>5</v>
      </c>
      <c r="E34" s="36">
        <v>0</v>
      </c>
    </row>
    <row r="35" s="30" customFormat="1" ht="18.75" spans="1:5">
      <c r="A35" s="33">
        <v>33</v>
      </c>
      <c r="B35" s="34" t="s">
        <v>37</v>
      </c>
      <c r="C35" s="35">
        <v>5</v>
      </c>
      <c r="D35" s="35">
        <v>6</v>
      </c>
      <c r="E35" s="36">
        <v>1</v>
      </c>
    </row>
    <row r="36" s="30" customFormat="1" ht="18.75" spans="1:5">
      <c r="A36" s="33">
        <v>34</v>
      </c>
      <c r="B36" s="34" t="s">
        <v>38</v>
      </c>
      <c r="C36" s="35">
        <v>4</v>
      </c>
      <c r="D36" s="35">
        <v>5</v>
      </c>
      <c r="E36" s="36">
        <v>0</v>
      </c>
    </row>
    <row r="37" s="30" customFormat="1" ht="18.75" spans="1:5">
      <c r="A37" s="33">
        <v>35</v>
      </c>
      <c r="B37" s="34" t="s">
        <v>39</v>
      </c>
      <c r="C37" s="35">
        <v>9</v>
      </c>
      <c r="D37" s="35">
        <v>11</v>
      </c>
      <c r="E37" s="36">
        <v>1</v>
      </c>
    </row>
    <row r="38" s="30" customFormat="1" ht="18.75" spans="1:5">
      <c r="A38" s="33">
        <v>36</v>
      </c>
      <c r="B38" s="38"/>
      <c r="C38" s="37">
        <v>325</v>
      </c>
      <c r="D38" s="35">
        <f>SUM(D3:D37)</f>
        <v>390</v>
      </c>
      <c r="E38" s="36">
        <v>1</v>
      </c>
    </row>
  </sheetData>
  <autoFilter xmlns:etc="http://www.wps.cn/officeDocument/2017/etCustomData" ref="A2:E38" etc:filterBottomFollowUsedRange="0">
    <extLst/>
  </autoFilter>
  <mergeCells count="3">
    <mergeCell ref="A1:A2"/>
    <mergeCell ref="B1:B2"/>
    <mergeCell ref="C1:C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J45"/>
  <sheetViews>
    <sheetView zoomScale="115" zoomScaleNormal="115" topLeftCell="A27" workbookViewId="0">
      <selection activeCell="E8" sqref="E8"/>
    </sheetView>
  </sheetViews>
  <sheetFormatPr defaultColWidth="8.89166666666667" defaultRowHeight="13.5"/>
  <cols>
    <col min="1" max="1" width="56.8916666666667"/>
    <col min="2" max="4" width="7.66666666666667"/>
    <col min="5" max="5" width="5.66666666666667"/>
    <col min="6" max="6" width="8.89166666666667" hidden="1" customWidth="1"/>
    <col min="7" max="7" width="26.275" hidden="1" customWidth="1"/>
    <col min="8" max="11" width="8.89166666666667" hidden="1" customWidth="1"/>
  </cols>
  <sheetData>
    <row r="3" spans="1:10">
      <c r="A3" t="s">
        <v>40</v>
      </c>
      <c r="B3" t="s">
        <v>41</v>
      </c>
    </row>
    <row r="4" spans="1:10">
      <c r="A4" t="s">
        <v>1</v>
      </c>
      <c r="B4" t="s">
        <v>42</v>
      </c>
      <c r="C4" t="s">
        <v>43</v>
      </c>
      <c r="D4" t="s">
        <v>44</v>
      </c>
      <c r="E4" t="s">
        <v>45</v>
      </c>
    </row>
    <row r="5" ht="19.5" spans="1:10">
      <c r="A5" t="s">
        <v>27</v>
      </c>
      <c r="B5">
        <v>10</v>
      </c>
      <c r="C5">
        <v>7</v>
      </c>
      <c r="E5">
        <v>17</v>
      </c>
      <c r="F5">
        <v>1</v>
      </c>
      <c r="G5" t="s">
        <v>5</v>
      </c>
      <c r="H5" s="4">
        <v>11</v>
      </c>
      <c r="I5">
        <f t="shared" ref="I5:I41" si="0">VLOOKUP(G5,A:E,5,0)</f>
        <v>11</v>
      </c>
      <c r="J5" s="27">
        <f t="shared" ref="J5:J39" si="1">H5-I5</f>
        <v>0</v>
      </c>
    </row>
    <row r="6" ht="19.5" spans="1:10">
      <c r="A6" t="s">
        <v>38</v>
      </c>
      <c r="B6">
        <v>2</v>
      </c>
      <c r="C6">
        <v>3</v>
      </c>
      <c r="E6">
        <v>5</v>
      </c>
      <c r="F6">
        <v>2</v>
      </c>
      <c r="G6" t="s">
        <v>6</v>
      </c>
      <c r="H6" s="4">
        <v>5</v>
      </c>
      <c r="I6">
        <f t="shared" si="0"/>
        <v>5</v>
      </c>
      <c r="J6" s="27">
        <f t="shared" si="1"/>
        <v>0</v>
      </c>
    </row>
    <row r="7" ht="19.5" spans="1:10">
      <c r="A7" t="s">
        <v>22</v>
      </c>
      <c r="B7">
        <v>8</v>
      </c>
      <c r="C7">
        <v>4</v>
      </c>
      <c r="E7">
        <v>12</v>
      </c>
      <c r="F7">
        <v>3</v>
      </c>
      <c r="G7" t="s">
        <v>7</v>
      </c>
      <c r="H7" s="4">
        <v>8</v>
      </c>
      <c r="I7">
        <f t="shared" si="0"/>
        <v>8</v>
      </c>
      <c r="J7" s="27">
        <f t="shared" si="1"/>
        <v>0</v>
      </c>
    </row>
    <row r="8" ht="19.5" spans="1:10">
      <c r="A8" t="s">
        <v>24</v>
      </c>
      <c r="B8">
        <v>6</v>
      </c>
      <c r="C8">
        <v>4</v>
      </c>
      <c r="E8">
        <v>10</v>
      </c>
      <c r="F8">
        <v>4</v>
      </c>
      <c r="G8" t="s">
        <v>8</v>
      </c>
      <c r="H8" s="4">
        <v>8</v>
      </c>
      <c r="I8">
        <f t="shared" si="0"/>
        <v>8</v>
      </c>
      <c r="J8" s="27">
        <f t="shared" si="1"/>
        <v>0</v>
      </c>
    </row>
    <row r="9" ht="19.5" spans="1:10">
      <c r="A9" t="s">
        <v>34</v>
      </c>
      <c r="B9">
        <v>5</v>
      </c>
      <c r="C9">
        <v>7</v>
      </c>
      <c r="E9">
        <v>12</v>
      </c>
      <c r="F9">
        <v>5</v>
      </c>
      <c r="G9" t="s">
        <v>9</v>
      </c>
      <c r="H9" s="4">
        <v>6</v>
      </c>
      <c r="I9">
        <f t="shared" si="0"/>
        <v>6</v>
      </c>
      <c r="J9" s="27">
        <f t="shared" si="1"/>
        <v>0</v>
      </c>
    </row>
    <row r="10" ht="19.5" spans="1:10">
      <c r="A10" t="s">
        <v>11</v>
      </c>
      <c r="B10">
        <v>11</v>
      </c>
      <c r="C10">
        <v>12</v>
      </c>
      <c r="E10">
        <v>23</v>
      </c>
      <c r="F10">
        <v>6</v>
      </c>
      <c r="G10" t="s">
        <v>10</v>
      </c>
      <c r="H10" s="4">
        <v>4</v>
      </c>
      <c r="I10">
        <f t="shared" si="0"/>
        <v>4</v>
      </c>
      <c r="J10" s="27">
        <f t="shared" si="1"/>
        <v>0</v>
      </c>
    </row>
    <row r="11" ht="19.5" spans="1:10">
      <c r="A11" t="s">
        <v>13</v>
      </c>
      <c r="B11">
        <v>7</v>
      </c>
      <c r="C11">
        <v>7</v>
      </c>
      <c r="E11">
        <v>14</v>
      </c>
      <c r="F11">
        <v>7</v>
      </c>
      <c r="G11" t="s">
        <v>11</v>
      </c>
      <c r="H11" s="4">
        <v>23</v>
      </c>
      <c r="I11">
        <f t="shared" si="0"/>
        <v>23</v>
      </c>
      <c r="J11" s="27">
        <f t="shared" si="1"/>
        <v>0</v>
      </c>
    </row>
    <row r="12" ht="19.5" spans="1:10">
      <c r="A12" t="s">
        <v>28</v>
      </c>
      <c r="B12">
        <v>9</v>
      </c>
      <c r="C12">
        <v>9</v>
      </c>
      <c r="E12">
        <v>18</v>
      </c>
      <c r="F12">
        <v>8</v>
      </c>
      <c r="G12" t="s">
        <v>12</v>
      </c>
      <c r="H12" s="4">
        <v>14</v>
      </c>
      <c r="I12">
        <f t="shared" si="0"/>
        <v>14</v>
      </c>
      <c r="J12" s="27">
        <f t="shared" si="1"/>
        <v>0</v>
      </c>
    </row>
    <row r="13" ht="19.5" spans="1:10">
      <c r="A13" t="s">
        <v>21</v>
      </c>
      <c r="B13">
        <v>9</v>
      </c>
      <c r="C13">
        <v>9</v>
      </c>
      <c r="E13">
        <v>18</v>
      </c>
      <c r="F13">
        <v>9</v>
      </c>
      <c r="G13" t="s">
        <v>13</v>
      </c>
      <c r="H13" s="4">
        <v>14</v>
      </c>
      <c r="I13">
        <f t="shared" si="0"/>
        <v>14</v>
      </c>
      <c r="J13" s="27">
        <f t="shared" si="1"/>
        <v>0</v>
      </c>
    </row>
    <row r="14" ht="19.5" spans="1:10">
      <c r="A14" t="s">
        <v>12</v>
      </c>
      <c r="B14">
        <v>4</v>
      </c>
      <c r="C14">
        <v>10</v>
      </c>
      <c r="E14">
        <v>14</v>
      </c>
      <c r="F14">
        <v>10</v>
      </c>
      <c r="G14" t="s">
        <v>14</v>
      </c>
      <c r="H14" s="4">
        <v>6</v>
      </c>
      <c r="I14">
        <f t="shared" si="0"/>
        <v>6</v>
      </c>
      <c r="J14" s="27">
        <f t="shared" si="1"/>
        <v>0</v>
      </c>
    </row>
    <row r="15" ht="19.5" spans="1:10">
      <c r="A15" t="s">
        <v>33</v>
      </c>
      <c r="B15">
        <v>7</v>
      </c>
      <c r="C15">
        <v>6</v>
      </c>
      <c r="E15">
        <v>13</v>
      </c>
      <c r="F15">
        <v>11</v>
      </c>
      <c r="G15" t="s">
        <v>15</v>
      </c>
      <c r="H15" s="4">
        <v>23</v>
      </c>
      <c r="I15">
        <f t="shared" si="0"/>
        <v>23</v>
      </c>
      <c r="J15" s="27">
        <f t="shared" si="1"/>
        <v>0</v>
      </c>
    </row>
    <row r="16" ht="19.5" spans="1:10">
      <c r="A16" t="s">
        <v>14</v>
      </c>
      <c r="B16">
        <v>1</v>
      </c>
      <c r="C16">
        <v>5</v>
      </c>
      <c r="E16">
        <v>6</v>
      </c>
      <c r="F16">
        <v>12</v>
      </c>
      <c r="G16" t="s">
        <v>16</v>
      </c>
      <c r="H16" s="4">
        <v>7</v>
      </c>
      <c r="I16">
        <f t="shared" si="0"/>
        <v>7</v>
      </c>
      <c r="J16" s="27">
        <f t="shared" si="1"/>
        <v>0</v>
      </c>
    </row>
    <row r="17" ht="19.5" spans="1:10">
      <c r="A17" t="s">
        <v>16</v>
      </c>
      <c r="B17">
        <v>3</v>
      </c>
      <c r="C17">
        <v>4</v>
      </c>
      <c r="E17">
        <v>7</v>
      </c>
      <c r="F17">
        <v>13</v>
      </c>
      <c r="G17" t="s">
        <v>17</v>
      </c>
      <c r="H17" s="4">
        <v>2</v>
      </c>
      <c r="I17">
        <f t="shared" si="0"/>
        <v>2</v>
      </c>
      <c r="J17" s="27">
        <f t="shared" si="1"/>
        <v>0</v>
      </c>
    </row>
    <row r="18" ht="19.5" spans="1:10">
      <c r="A18" t="s">
        <v>10</v>
      </c>
      <c r="B18">
        <v>1</v>
      </c>
      <c r="C18">
        <v>3</v>
      </c>
      <c r="E18">
        <v>4</v>
      </c>
      <c r="F18">
        <v>14</v>
      </c>
      <c r="G18" t="s">
        <v>18</v>
      </c>
      <c r="H18" s="4">
        <v>13</v>
      </c>
      <c r="I18">
        <f t="shared" si="0"/>
        <v>13</v>
      </c>
      <c r="J18" s="27">
        <f t="shared" si="1"/>
        <v>0</v>
      </c>
    </row>
    <row r="19" ht="19.5" spans="1:10">
      <c r="A19" t="s">
        <v>18</v>
      </c>
      <c r="B19">
        <v>6</v>
      </c>
      <c r="C19">
        <v>7</v>
      </c>
      <c r="E19">
        <v>13</v>
      </c>
      <c r="F19">
        <v>15</v>
      </c>
      <c r="G19" t="s">
        <v>19</v>
      </c>
      <c r="H19" s="4">
        <v>4</v>
      </c>
      <c r="I19">
        <f t="shared" si="0"/>
        <v>4</v>
      </c>
      <c r="J19" s="27">
        <f t="shared" si="1"/>
        <v>0</v>
      </c>
    </row>
    <row r="20" ht="19.5" spans="1:10">
      <c r="A20" t="s">
        <v>17</v>
      </c>
      <c r="B20">
        <v>2</v>
      </c>
      <c r="E20">
        <v>2</v>
      </c>
      <c r="F20">
        <v>16</v>
      </c>
      <c r="G20" t="s">
        <v>20</v>
      </c>
      <c r="H20" s="4">
        <v>10</v>
      </c>
      <c r="I20">
        <f t="shared" si="0"/>
        <v>10</v>
      </c>
      <c r="J20" s="27">
        <f t="shared" si="1"/>
        <v>0</v>
      </c>
    </row>
    <row r="21" ht="19.5" spans="1:10">
      <c r="A21" t="s">
        <v>25</v>
      </c>
      <c r="B21">
        <v>6</v>
      </c>
      <c r="C21">
        <v>6</v>
      </c>
      <c r="E21">
        <v>12</v>
      </c>
      <c r="F21">
        <v>17</v>
      </c>
      <c r="G21" t="s">
        <v>21</v>
      </c>
      <c r="H21" s="4">
        <v>18</v>
      </c>
      <c r="I21">
        <f t="shared" si="0"/>
        <v>18</v>
      </c>
      <c r="J21" s="27">
        <f t="shared" si="1"/>
        <v>0</v>
      </c>
    </row>
    <row r="22" ht="19.5" spans="1:10">
      <c r="A22" t="s">
        <v>8</v>
      </c>
      <c r="B22">
        <v>1</v>
      </c>
      <c r="C22">
        <v>7</v>
      </c>
      <c r="E22">
        <v>8</v>
      </c>
      <c r="F22">
        <v>18</v>
      </c>
      <c r="G22" t="s">
        <v>22</v>
      </c>
      <c r="H22" s="4">
        <v>12</v>
      </c>
      <c r="I22">
        <f t="shared" si="0"/>
        <v>12</v>
      </c>
      <c r="J22" s="27">
        <f t="shared" si="1"/>
        <v>0</v>
      </c>
    </row>
    <row r="23" ht="19.5" spans="1:10">
      <c r="A23" t="s">
        <v>36</v>
      </c>
      <c r="B23">
        <v>3</v>
      </c>
      <c r="C23">
        <v>2</v>
      </c>
      <c r="E23">
        <v>5</v>
      </c>
      <c r="F23">
        <v>19</v>
      </c>
      <c r="G23" t="s">
        <v>23</v>
      </c>
      <c r="H23" s="4">
        <v>14</v>
      </c>
      <c r="I23">
        <f t="shared" si="0"/>
        <v>14</v>
      </c>
      <c r="J23" s="27">
        <f t="shared" si="1"/>
        <v>0</v>
      </c>
    </row>
    <row r="24" ht="19.5" spans="1:10">
      <c r="A24" t="s">
        <v>35</v>
      </c>
      <c r="B24">
        <v>2</v>
      </c>
      <c r="C24">
        <v>3</v>
      </c>
      <c r="E24">
        <v>5</v>
      </c>
      <c r="F24">
        <v>20</v>
      </c>
      <c r="G24" t="s">
        <v>24</v>
      </c>
      <c r="H24" s="4">
        <v>10</v>
      </c>
      <c r="I24">
        <f t="shared" si="0"/>
        <v>10</v>
      </c>
      <c r="J24" s="27">
        <f t="shared" si="1"/>
        <v>0</v>
      </c>
    </row>
    <row r="25" ht="19.5" spans="1:10">
      <c r="A25" s="28" t="s">
        <v>37</v>
      </c>
      <c r="B25" s="28">
        <v>1</v>
      </c>
      <c r="C25" s="28">
        <v>4</v>
      </c>
      <c r="D25" s="28"/>
      <c r="E25" s="28">
        <v>5</v>
      </c>
      <c r="F25">
        <v>21</v>
      </c>
      <c r="G25" t="s">
        <v>25</v>
      </c>
      <c r="H25" s="4">
        <v>12</v>
      </c>
      <c r="I25">
        <f t="shared" si="0"/>
        <v>12</v>
      </c>
      <c r="J25" s="27">
        <f t="shared" si="1"/>
        <v>0</v>
      </c>
    </row>
    <row r="26" ht="19.5" spans="1:10">
      <c r="A26" t="s">
        <v>9</v>
      </c>
      <c r="C26">
        <v>6</v>
      </c>
      <c r="E26">
        <v>6</v>
      </c>
      <c r="F26">
        <v>22</v>
      </c>
      <c r="G26" t="s">
        <v>26</v>
      </c>
      <c r="H26" s="4">
        <v>7</v>
      </c>
      <c r="I26">
        <f t="shared" si="0"/>
        <v>7</v>
      </c>
      <c r="J26" s="27">
        <f t="shared" si="1"/>
        <v>0</v>
      </c>
    </row>
    <row r="27" ht="19.5" spans="1:10">
      <c r="A27" t="s">
        <v>7</v>
      </c>
      <c r="B27">
        <v>4</v>
      </c>
      <c r="C27">
        <v>4</v>
      </c>
      <c r="E27">
        <v>8</v>
      </c>
      <c r="F27">
        <v>23</v>
      </c>
      <c r="G27" t="s">
        <v>27</v>
      </c>
      <c r="H27" s="4">
        <v>17</v>
      </c>
      <c r="I27">
        <f t="shared" si="0"/>
        <v>17</v>
      </c>
      <c r="J27" s="27">
        <f t="shared" si="1"/>
        <v>0</v>
      </c>
    </row>
    <row r="28" ht="19.5" spans="1:10">
      <c r="A28" t="s">
        <v>44</v>
      </c>
      <c r="F28">
        <v>24</v>
      </c>
      <c r="G28" t="s">
        <v>28</v>
      </c>
      <c r="H28" s="4">
        <v>18</v>
      </c>
      <c r="I28">
        <f t="shared" si="0"/>
        <v>18</v>
      </c>
      <c r="J28" s="27">
        <f t="shared" si="1"/>
        <v>0</v>
      </c>
    </row>
    <row r="29" ht="19.5" spans="1:10">
      <c r="A29" t="s">
        <v>6</v>
      </c>
      <c r="C29">
        <v>5</v>
      </c>
      <c r="E29">
        <v>5</v>
      </c>
      <c r="F29">
        <v>25</v>
      </c>
      <c r="G29" t="s">
        <v>29</v>
      </c>
      <c r="H29" s="4">
        <v>11</v>
      </c>
      <c r="I29">
        <f t="shared" si="0"/>
        <v>11</v>
      </c>
      <c r="J29" s="27">
        <f t="shared" si="1"/>
        <v>0</v>
      </c>
    </row>
    <row r="30" ht="19.5" spans="1:10">
      <c r="A30" t="s">
        <v>15</v>
      </c>
      <c r="B30">
        <v>11</v>
      </c>
      <c r="C30">
        <v>12</v>
      </c>
      <c r="E30">
        <v>23</v>
      </c>
      <c r="F30">
        <v>26</v>
      </c>
      <c r="G30" s="29" t="s">
        <v>30</v>
      </c>
      <c r="H30" s="4">
        <v>23</v>
      </c>
      <c r="I30">
        <f t="shared" si="0"/>
        <v>23</v>
      </c>
      <c r="J30" s="27">
        <f t="shared" si="1"/>
        <v>0</v>
      </c>
    </row>
    <row r="31" ht="19.5" spans="1:10">
      <c r="A31" t="s">
        <v>19</v>
      </c>
      <c r="B31">
        <v>1</v>
      </c>
      <c r="C31">
        <v>3</v>
      </c>
      <c r="E31">
        <v>4</v>
      </c>
      <c r="F31">
        <v>27</v>
      </c>
      <c r="G31" t="s">
        <v>31</v>
      </c>
      <c r="H31" s="4">
        <v>7</v>
      </c>
      <c r="I31">
        <f t="shared" si="0"/>
        <v>7</v>
      </c>
      <c r="J31" s="27">
        <f t="shared" si="1"/>
        <v>0</v>
      </c>
    </row>
    <row r="32" ht="19.5" spans="1:10">
      <c r="A32" s="1" t="s">
        <v>20</v>
      </c>
      <c r="B32" s="1">
        <v>3</v>
      </c>
      <c r="C32" s="1">
        <v>7</v>
      </c>
      <c r="D32" s="1"/>
      <c r="E32" s="1">
        <v>10</v>
      </c>
      <c r="F32">
        <v>28</v>
      </c>
      <c r="G32" t="s">
        <v>32</v>
      </c>
      <c r="H32" s="4">
        <v>26</v>
      </c>
      <c r="I32">
        <f t="shared" si="0"/>
        <v>26</v>
      </c>
      <c r="J32" s="27">
        <f t="shared" si="1"/>
        <v>0</v>
      </c>
    </row>
    <row r="33" ht="19.5" spans="1:10">
      <c r="A33" t="s">
        <v>23</v>
      </c>
      <c r="B33">
        <v>9</v>
      </c>
      <c r="C33">
        <v>5</v>
      </c>
      <c r="E33">
        <v>14</v>
      </c>
      <c r="F33">
        <v>29</v>
      </c>
      <c r="G33" t="s">
        <v>33</v>
      </c>
      <c r="H33" s="4">
        <v>13</v>
      </c>
      <c r="I33">
        <f t="shared" si="0"/>
        <v>13</v>
      </c>
      <c r="J33" s="27">
        <f t="shared" si="1"/>
        <v>0</v>
      </c>
    </row>
    <row r="34" ht="19.5" spans="1:10">
      <c r="A34" t="s">
        <v>26</v>
      </c>
      <c r="B34">
        <v>4</v>
      </c>
      <c r="C34">
        <v>3</v>
      </c>
      <c r="E34">
        <v>7</v>
      </c>
      <c r="F34">
        <v>30</v>
      </c>
      <c r="G34" t="s">
        <v>34</v>
      </c>
      <c r="H34" s="4">
        <v>12</v>
      </c>
      <c r="I34">
        <f t="shared" si="0"/>
        <v>12</v>
      </c>
      <c r="J34" s="27">
        <f t="shared" si="1"/>
        <v>0</v>
      </c>
    </row>
    <row r="35" ht="19.5" spans="1:10">
      <c r="A35" t="s">
        <v>29</v>
      </c>
      <c r="B35">
        <v>7</v>
      </c>
      <c r="C35">
        <v>4</v>
      </c>
      <c r="E35">
        <v>11</v>
      </c>
      <c r="F35">
        <v>31</v>
      </c>
      <c r="G35" t="s">
        <v>35</v>
      </c>
      <c r="H35" s="4">
        <v>5</v>
      </c>
      <c r="I35">
        <f t="shared" si="0"/>
        <v>5</v>
      </c>
      <c r="J35" s="27">
        <f t="shared" si="1"/>
        <v>0</v>
      </c>
    </row>
    <row r="36" ht="19.5" spans="1:10">
      <c r="A36" t="s">
        <v>32</v>
      </c>
      <c r="B36">
        <v>12</v>
      </c>
      <c r="C36">
        <v>14</v>
      </c>
      <c r="E36">
        <v>26</v>
      </c>
      <c r="F36">
        <v>32</v>
      </c>
      <c r="G36" t="s">
        <v>36</v>
      </c>
      <c r="H36" s="4">
        <v>5</v>
      </c>
      <c r="I36">
        <f t="shared" si="0"/>
        <v>5</v>
      </c>
      <c r="J36" s="27">
        <f t="shared" si="1"/>
        <v>0</v>
      </c>
    </row>
    <row r="37" ht="19.5" spans="1:10">
      <c r="A37" s="1" t="s">
        <v>39</v>
      </c>
      <c r="B37" s="1">
        <v>5</v>
      </c>
      <c r="C37" s="1">
        <v>6</v>
      </c>
      <c r="D37" s="1"/>
      <c r="E37" s="1">
        <v>11</v>
      </c>
      <c r="F37">
        <v>33</v>
      </c>
      <c r="G37" t="s">
        <v>37</v>
      </c>
      <c r="H37" s="4">
        <v>6</v>
      </c>
      <c r="I37">
        <f t="shared" si="0"/>
        <v>5</v>
      </c>
      <c r="J37" s="27">
        <f t="shared" si="1"/>
        <v>1</v>
      </c>
    </row>
    <row r="38" ht="19.5" spans="1:10">
      <c r="A38" t="s">
        <v>5</v>
      </c>
      <c r="B38">
        <v>1</v>
      </c>
      <c r="C38">
        <v>10</v>
      </c>
      <c r="E38">
        <v>11</v>
      </c>
      <c r="F38">
        <v>34</v>
      </c>
      <c r="G38" t="s">
        <v>38</v>
      </c>
      <c r="H38" s="4">
        <v>5</v>
      </c>
      <c r="I38">
        <f t="shared" si="0"/>
        <v>5</v>
      </c>
      <c r="J38" s="27">
        <f t="shared" si="1"/>
        <v>0</v>
      </c>
    </row>
    <row r="39" ht="19.5" spans="1:10">
      <c r="A39" t="s">
        <v>31</v>
      </c>
      <c r="B39">
        <v>4</v>
      </c>
      <c r="C39">
        <v>3</v>
      </c>
      <c r="E39">
        <v>7</v>
      </c>
      <c r="F39">
        <v>35</v>
      </c>
      <c r="G39" t="s">
        <v>39</v>
      </c>
      <c r="H39" s="4">
        <v>11</v>
      </c>
      <c r="I39">
        <f t="shared" si="0"/>
        <v>11</v>
      </c>
      <c r="J39" s="27">
        <f t="shared" si="1"/>
        <v>0</v>
      </c>
    </row>
    <row r="40" spans="1:10">
      <c r="A40" t="s">
        <v>30</v>
      </c>
      <c r="B40">
        <v>15</v>
      </c>
      <c r="C40">
        <v>8</v>
      </c>
      <c r="E40">
        <v>23</v>
      </c>
      <c r="F40" t="s">
        <v>45</v>
      </c>
      <c r="H40" s="27">
        <f>SUM(H5:H39)</f>
        <v>390</v>
      </c>
      <c r="I40" t="e">
        <f t="shared" si="0"/>
        <v>#N/A</v>
      </c>
    </row>
    <row r="41" spans="1:10">
      <c r="A41" t="s">
        <v>45</v>
      </c>
      <c r="B41">
        <v>180</v>
      </c>
      <c r="C41">
        <v>209</v>
      </c>
      <c r="E41">
        <v>389</v>
      </c>
      <c r="I41" t="e">
        <f t="shared" si="0"/>
        <v>#N/A</v>
      </c>
    </row>
    <row r="43" spans="1:10">
      <c r="B43">
        <v>162</v>
      </c>
      <c r="C43">
        <v>163</v>
      </c>
    </row>
    <row r="44" spans="1:10">
      <c r="B44">
        <f>GETPIVOTDATA("姓名",$A$3,"性别","男")-B43</f>
        <v>18</v>
      </c>
      <c r="C44">
        <f>GETPIVOTDATA("姓名",$A$3,"性别","女")-C43</f>
        <v>46</v>
      </c>
    </row>
    <row r="45" ht="27" spans="1:10">
      <c r="B45" s="8" t="s">
        <v>46</v>
      </c>
      <c r="C45" s="8" t="s">
        <v>47</v>
      </c>
    </row>
  </sheetData>
  <autoFilter xmlns:etc="http://www.wps.cn/officeDocument/2017/etCustomData" ref="A3:H41" etc:filterBottomFollowUsedRange="0">
    <extLst/>
  </autoFilter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27"/>
  <sheetViews>
    <sheetView tabSelected="1" workbookViewId="0">
      <selection activeCell="A1" sqref="A1:E1"/>
    </sheetView>
  </sheetViews>
  <sheetFormatPr defaultColWidth="8.89166666666667" defaultRowHeight="24" customHeight="1" outlineLevelCol="4"/>
  <cols>
    <col min="1" max="1" width="10.375" style="12" customWidth="1"/>
    <col min="2" max="2" width="21.25" style="12" customWidth="1"/>
    <col min="3" max="3" width="19.375" style="12" customWidth="1"/>
    <col min="4" max="4" width="30.875" style="12" customWidth="1"/>
    <col min="5" max="5" width="24.125" style="13" customWidth="1"/>
    <col min="6" max="16384" width="8.89166666666667" style="11"/>
  </cols>
  <sheetData>
    <row r="1" s="10" customFormat="1" ht="36" customHeight="1" spans="1:5">
      <c r="A1" s="14" t="s">
        <v>48</v>
      </c>
      <c r="B1" s="14"/>
      <c r="C1" s="14"/>
      <c r="D1" s="14"/>
      <c r="E1" s="14"/>
    </row>
    <row r="2" s="10" customFormat="1" customHeight="1" spans="1:5">
      <c r="A2" s="15" t="s">
        <v>0</v>
      </c>
      <c r="B2" s="15" t="s">
        <v>49</v>
      </c>
      <c r="C2" s="15" t="s">
        <v>50</v>
      </c>
      <c r="D2" s="15" t="s">
        <v>51</v>
      </c>
      <c r="E2" s="15" t="s">
        <v>52</v>
      </c>
    </row>
    <row r="3" s="11" customFormat="1" customHeight="1" spans="1:5">
      <c r="A3" s="16">
        <v>1</v>
      </c>
      <c r="B3" s="16" t="s">
        <v>53</v>
      </c>
      <c r="C3" s="16" t="s">
        <v>54</v>
      </c>
      <c r="D3" s="16" t="s">
        <v>55</v>
      </c>
      <c r="E3" s="17"/>
    </row>
    <row r="4" s="11" customFormat="1" customHeight="1" spans="1:5">
      <c r="A4" s="16">
        <v>2</v>
      </c>
      <c r="B4" s="16" t="s">
        <v>56</v>
      </c>
      <c r="C4" s="16" t="s">
        <v>54</v>
      </c>
      <c r="D4" s="16" t="s">
        <v>55</v>
      </c>
      <c r="E4" s="17"/>
    </row>
    <row r="5" s="11" customFormat="1" customHeight="1" spans="1:5">
      <c r="A5" s="16">
        <v>3</v>
      </c>
      <c r="B5" s="16" t="s">
        <v>57</v>
      </c>
      <c r="C5" s="16" t="s">
        <v>54</v>
      </c>
      <c r="D5" s="16" t="s">
        <v>55</v>
      </c>
      <c r="E5" s="17"/>
    </row>
    <row r="6" s="11" customFormat="1" customHeight="1" spans="1:5">
      <c r="A6" s="16">
        <v>4</v>
      </c>
      <c r="B6" s="16" t="s">
        <v>58</v>
      </c>
      <c r="C6" s="16" t="s">
        <v>54</v>
      </c>
      <c r="D6" s="16" t="s">
        <v>55</v>
      </c>
      <c r="E6" s="17"/>
    </row>
    <row r="7" s="11" customFormat="1" customHeight="1" spans="1:5">
      <c r="A7" s="16">
        <v>5</v>
      </c>
      <c r="B7" s="16" t="s">
        <v>59</v>
      </c>
      <c r="C7" s="16" t="s">
        <v>54</v>
      </c>
      <c r="D7" s="16" t="s">
        <v>55</v>
      </c>
      <c r="E7" s="17"/>
    </row>
    <row r="8" s="11" customFormat="1" customHeight="1" spans="1:5">
      <c r="A8" s="16">
        <v>6</v>
      </c>
      <c r="B8" s="16" t="s">
        <v>60</v>
      </c>
      <c r="C8" s="16" t="s">
        <v>54</v>
      </c>
      <c r="D8" s="16" t="s">
        <v>55</v>
      </c>
      <c r="E8" s="17"/>
    </row>
    <row r="9" s="11" customFormat="1" customHeight="1" spans="1:5">
      <c r="A9" s="16">
        <v>7</v>
      </c>
      <c r="B9" s="16" t="s">
        <v>61</v>
      </c>
      <c r="C9" s="16" t="s">
        <v>54</v>
      </c>
      <c r="D9" s="16" t="s">
        <v>62</v>
      </c>
      <c r="E9" s="17"/>
    </row>
    <row r="10" s="11" customFormat="1" customHeight="1" spans="1:5">
      <c r="A10" s="16">
        <v>8</v>
      </c>
      <c r="B10" s="16" t="s">
        <v>63</v>
      </c>
      <c r="C10" s="16" t="s">
        <v>64</v>
      </c>
      <c r="D10" s="16" t="s">
        <v>55</v>
      </c>
      <c r="E10" s="17"/>
    </row>
    <row r="11" s="11" customFormat="1" customHeight="1" spans="1:5">
      <c r="A11" s="16">
        <v>9</v>
      </c>
      <c r="B11" s="16" t="s">
        <v>65</v>
      </c>
      <c r="C11" s="16" t="s">
        <v>66</v>
      </c>
      <c r="D11" s="16" t="s">
        <v>55</v>
      </c>
      <c r="E11" s="17"/>
    </row>
    <row r="12" s="11" customFormat="1" customHeight="1" spans="1:5">
      <c r="A12" s="16">
        <v>10</v>
      </c>
      <c r="B12" s="16" t="s">
        <v>67</v>
      </c>
      <c r="C12" s="16" t="s">
        <v>68</v>
      </c>
      <c r="D12" s="16" t="s">
        <v>55</v>
      </c>
      <c r="E12" s="17"/>
    </row>
    <row r="13" s="11" customFormat="1" customHeight="1" spans="1:5">
      <c r="A13" s="16">
        <v>11</v>
      </c>
      <c r="B13" s="16" t="s">
        <v>69</v>
      </c>
      <c r="C13" s="16" t="s">
        <v>70</v>
      </c>
      <c r="D13" s="16" t="s">
        <v>62</v>
      </c>
      <c r="E13" s="17"/>
    </row>
    <row r="14" s="11" customFormat="1" customHeight="1" spans="1:5">
      <c r="A14" s="16">
        <v>12</v>
      </c>
      <c r="B14" s="16" t="s">
        <v>71</v>
      </c>
      <c r="C14" s="16" t="s">
        <v>54</v>
      </c>
      <c r="D14" s="16" t="s">
        <v>55</v>
      </c>
      <c r="E14" s="17"/>
    </row>
    <row r="15" s="11" customFormat="1" customHeight="1" spans="1:5">
      <c r="A15" s="16">
        <v>13</v>
      </c>
      <c r="B15" s="16" t="s">
        <v>72</v>
      </c>
      <c r="C15" s="16" t="s">
        <v>54</v>
      </c>
      <c r="D15" s="16" t="s">
        <v>62</v>
      </c>
      <c r="E15" s="17"/>
    </row>
    <row r="16" s="11" customFormat="1" customHeight="1" spans="1:5">
      <c r="A16" s="16">
        <v>14</v>
      </c>
      <c r="B16" s="16" t="s">
        <v>73</v>
      </c>
      <c r="C16" s="16" t="s">
        <v>74</v>
      </c>
      <c r="D16" s="16" t="s">
        <v>55</v>
      </c>
      <c r="E16" s="17"/>
    </row>
    <row r="17" s="11" customFormat="1" customHeight="1" spans="1:5">
      <c r="A17" s="16">
        <v>15</v>
      </c>
      <c r="B17" s="16" t="s">
        <v>75</v>
      </c>
      <c r="C17" s="16" t="s">
        <v>76</v>
      </c>
      <c r="D17" s="16" t="s">
        <v>62</v>
      </c>
      <c r="E17" s="17"/>
    </row>
    <row r="18" s="11" customFormat="1" customHeight="1" spans="1:5">
      <c r="A18" s="16">
        <v>16</v>
      </c>
      <c r="B18" s="16" t="s">
        <v>77</v>
      </c>
      <c r="C18" s="16" t="s">
        <v>78</v>
      </c>
      <c r="D18" s="16" t="s">
        <v>55</v>
      </c>
      <c r="E18" s="17"/>
    </row>
    <row r="19" s="11" customFormat="1" customHeight="1" spans="1:5">
      <c r="A19" s="16">
        <v>17</v>
      </c>
      <c r="B19" s="16" t="s">
        <v>79</v>
      </c>
      <c r="C19" s="16" t="s">
        <v>80</v>
      </c>
      <c r="D19" s="16" t="s">
        <v>62</v>
      </c>
      <c r="E19" s="17"/>
    </row>
    <row r="20" s="11" customFormat="1" customHeight="1" spans="1:5">
      <c r="A20" s="16">
        <v>18</v>
      </c>
      <c r="B20" s="16" t="s">
        <v>81</v>
      </c>
      <c r="C20" s="16" t="s">
        <v>54</v>
      </c>
      <c r="D20" s="16" t="s">
        <v>55</v>
      </c>
      <c r="E20" s="17"/>
    </row>
    <row r="21" s="11" customFormat="1" customHeight="1" spans="1:5">
      <c r="A21" s="16">
        <v>19</v>
      </c>
      <c r="B21" s="16" t="s">
        <v>82</v>
      </c>
      <c r="C21" s="16" t="s">
        <v>54</v>
      </c>
      <c r="D21" s="16" t="s">
        <v>62</v>
      </c>
      <c r="E21" s="17"/>
    </row>
    <row r="22" s="11" customFormat="1" customHeight="1" spans="1:5">
      <c r="A22" s="16">
        <v>20</v>
      </c>
      <c r="B22" s="16" t="s">
        <v>83</v>
      </c>
      <c r="C22" s="16" t="s">
        <v>66</v>
      </c>
      <c r="D22" s="16" t="s">
        <v>55</v>
      </c>
      <c r="E22" s="17"/>
    </row>
    <row r="23" s="11" customFormat="1" customHeight="1" spans="1:5">
      <c r="A23" s="16">
        <v>21</v>
      </c>
      <c r="B23" s="16" t="s">
        <v>84</v>
      </c>
      <c r="C23" s="16" t="s">
        <v>54</v>
      </c>
      <c r="D23" s="16" t="s">
        <v>62</v>
      </c>
      <c r="E23" s="17"/>
    </row>
    <row r="24" s="11" customFormat="1" customHeight="1" spans="1:5">
      <c r="A24" s="16">
        <v>22</v>
      </c>
      <c r="B24" s="16" t="s">
        <v>85</v>
      </c>
      <c r="C24" s="16" t="s">
        <v>54</v>
      </c>
      <c r="D24" s="16" t="s">
        <v>55</v>
      </c>
      <c r="E24" s="17"/>
    </row>
    <row r="25" s="11" customFormat="1" customHeight="1" spans="1:5">
      <c r="A25" s="16">
        <v>23</v>
      </c>
      <c r="B25" s="16" t="s">
        <v>86</v>
      </c>
      <c r="C25" s="16" t="s">
        <v>70</v>
      </c>
      <c r="D25" s="16" t="s">
        <v>62</v>
      </c>
      <c r="E25" s="17"/>
    </row>
    <row r="26" s="11" customFormat="1" customHeight="1" spans="1:5">
      <c r="A26" s="16">
        <v>24</v>
      </c>
      <c r="B26" s="16" t="s">
        <v>87</v>
      </c>
      <c r="C26" s="16" t="s">
        <v>54</v>
      </c>
      <c r="D26" s="16" t="s">
        <v>55</v>
      </c>
      <c r="E26" s="17"/>
    </row>
    <row r="27" s="11" customFormat="1" customHeight="1" spans="1:5">
      <c r="A27" s="16">
        <v>25</v>
      </c>
      <c r="B27" s="16" t="s">
        <v>88</v>
      </c>
      <c r="C27" s="16" t="s">
        <v>54</v>
      </c>
      <c r="D27" s="16" t="s">
        <v>55</v>
      </c>
      <c r="E27" s="17"/>
    </row>
    <row r="28" s="11" customFormat="1" customHeight="1" spans="1:5">
      <c r="A28" s="16">
        <v>26</v>
      </c>
      <c r="B28" s="16" t="s">
        <v>89</v>
      </c>
      <c r="C28" s="16" t="s">
        <v>54</v>
      </c>
      <c r="D28" s="16" t="s">
        <v>55</v>
      </c>
      <c r="E28" s="17"/>
    </row>
    <row r="29" s="11" customFormat="1" customHeight="1" spans="1:5">
      <c r="A29" s="16">
        <v>27</v>
      </c>
      <c r="B29" s="16" t="s">
        <v>90</v>
      </c>
      <c r="C29" s="16" t="s">
        <v>54</v>
      </c>
      <c r="D29" s="16" t="s">
        <v>55</v>
      </c>
      <c r="E29" s="17"/>
    </row>
    <row r="30" s="11" customFormat="1" customHeight="1" spans="1:5">
      <c r="A30" s="16">
        <v>28</v>
      </c>
      <c r="B30" s="16" t="s">
        <v>91</v>
      </c>
      <c r="C30" s="16" t="s">
        <v>54</v>
      </c>
      <c r="D30" s="16" t="s">
        <v>55</v>
      </c>
      <c r="E30" s="17"/>
    </row>
    <row r="31" s="11" customFormat="1" customHeight="1" spans="1:5">
      <c r="A31" s="16">
        <v>29</v>
      </c>
      <c r="B31" s="16" t="s">
        <v>92</v>
      </c>
      <c r="C31" s="16" t="s">
        <v>54</v>
      </c>
      <c r="D31" s="16" t="s">
        <v>55</v>
      </c>
      <c r="E31" s="17"/>
    </row>
    <row r="32" s="11" customFormat="1" customHeight="1" spans="1:5">
      <c r="A32" s="16">
        <v>30</v>
      </c>
      <c r="B32" s="16" t="s">
        <v>93</v>
      </c>
      <c r="C32" s="16" t="s">
        <v>54</v>
      </c>
      <c r="D32" s="16" t="s">
        <v>55</v>
      </c>
      <c r="E32" s="17"/>
    </row>
    <row r="33" s="11" customFormat="1" customHeight="1" spans="1:5">
      <c r="A33" s="16">
        <v>31</v>
      </c>
      <c r="B33" s="16" t="s">
        <v>94</v>
      </c>
      <c r="C33" s="16" t="s">
        <v>54</v>
      </c>
      <c r="D33" s="16" t="s">
        <v>55</v>
      </c>
      <c r="E33" s="17"/>
    </row>
    <row r="34" s="11" customFormat="1" customHeight="1" spans="1:5">
      <c r="A34" s="16">
        <v>32</v>
      </c>
      <c r="B34" s="16" t="s">
        <v>95</v>
      </c>
      <c r="C34" s="16" t="s">
        <v>54</v>
      </c>
      <c r="D34" s="16" t="s">
        <v>55</v>
      </c>
      <c r="E34" s="17"/>
    </row>
    <row r="35" s="11" customFormat="1" customHeight="1" spans="1:5">
      <c r="A35" s="16">
        <v>33</v>
      </c>
      <c r="B35" s="16" t="s">
        <v>96</v>
      </c>
      <c r="C35" s="16" t="s">
        <v>54</v>
      </c>
      <c r="D35" s="16" t="s">
        <v>55</v>
      </c>
      <c r="E35" s="17"/>
    </row>
    <row r="36" s="11" customFormat="1" customHeight="1" spans="1:5">
      <c r="A36" s="16">
        <v>34</v>
      </c>
      <c r="B36" s="16" t="s">
        <v>97</v>
      </c>
      <c r="C36" s="16" t="s">
        <v>54</v>
      </c>
      <c r="D36" s="16" t="s">
        <v>55</v>
      </c>
      <c r="E36" s="17"/>
    </row>
    <row r="37" s="11" customFormat="1" customHeight="1" spans="1:5">
      <c r="A37" s="16">
        <v>35</v>
      </c>
      <c r="B37" s="16" t="s">
        <v>98</v>
      </c>
      <c r="C37" s="16" t="s">
        <v>54</v>
      </c>
      <c r="D37" s="16" t="s">
        <v>55</v>
      </c>
      <c r="E37" s="17"/>
    </row>
    <row r="38" s="11" customFormat="1" customHeight="1" spans="1:5">
      <c r="A38" s="16">
        <v>36</v>
      </c>
      <c r="B38" s="16" t="s">
        <v>99</v>
      </c>
      <c r="C38" s="16" t="s">
        <v>54</v>
      </c>
      <c r="D38" s="16" t="s">
        <v>55</v>
      </c>
      <c r="E38" s="17"/>
    </row>
    <row r="39" s="11" customFormat="1" customHeight="1" spans="1:5">
      <c r="A39" s="16">
        <v>37</v>
      </c>
      <c r="B39" s="16" t="s">
        <v>100</v>
      </c>
      <c r="C39" s="16" t="s">
        <v>54</v>
      </c>
      <c r="D39" s="16" t="s">
        <v>55</v>
      </c>
      <c r="E39" s="17"/>
    </row>
    <row r="40" s="11" customFormat="1" customHeight="1" spans="1:5">
      <c r="A40" s="16">
        <v>38</v>
      </c>
      <c r="B40" s="16" t="s">
        <v>101</v>
      </c>
      <c r="C40" s="16" t="s">
        <v>54</v>
      </c>
      <c r="D40" s="16" t="s">
        <v>55</v>
      </c>
      <c r="E40" s="17"/>
    </row>
    <row r="41" s="11" customFormat="1" customHeight="1" spans="1:5">
      <c r="A41" s="16">
        <v>39</v>
      </c>
      <c r="B41" s="16" t="s">
        <v>102</v>
      </c>
      <c r="C41" s="16" t="s">
        <v>68</v>
      </c>
      <c r="D41" s="16" t="s">
        <v>55</v>
      </c>
      <c r="E41" s="17"/>
    </row>
    <row r="42" s="11" customFormat="1" customHeight="1" spans="1:5">
      <c r="A42" s="16">
        <v>40</v>
      </c>
      <c r="B42" s="16" t="s">
        <v>103</v>
      </c>
      <c r="C42" s="16" t="s">
        <v>54</v>
      </c>
      <c r="D42" s="16" t="s">
        <v>62</v>
      </c>
      <c r="E42" s="17"/>
    </row>
    <row r="43" s="11" customFormat="1" customHeight="1" spans="1:5">
      <c r="A43" s="16">
        <v>41</v>
      </c>
      <c r="B43" s="16" t="s">
        <v>104</v>
      </c>
      <c r="C43" s="16" t="s">
        <v>54</v>
      </c>
      <c r="D43" s="16" t="s">
        <v>62</v>
      </c>
      <c r="E43" s="17"/>
    </row>
    <row r="44" s="11" customFormat="1" customHeight="1" spans="1:5">
      <c r="A44" s="16">
        <v>42</v>
      </c>
      <c r="B44" s="18" t="s">
        <v>105</v>
      </c>
      <c r="C44" s="18" t="s">
        <v>54</v>
      </c>
      <c r="D44" s="18" t="s">
        <v>62</v>
      </c>
      <c r="E44" s="19"/>
    </row>
    <row r="45" s="11" customFormat="1" customHeight="1" spans="1:5">
      <c r="A45" s="16">
        <v>43</v>
      </c>
      <c r="B45" s="16" t="s">
        <v>106</v>
      </c>
      <c r="C45" s="16" t="s">
        <v>54</v>
      </c>
      <c r="D45" s="16" t="s">
        <v>55</v>
      </c>
      <c r="E45" s="17"/>
    </row>
    <row r="46" s="11" customFormat="1" customHeight="1" spans="1:5">
      <c r="A46" s="16">
        <v>44</v>
      </c>
      <c r="B46" s="16" t="s">
        <v>107</v>
      </c>
      <c r="C46" s="16" t="s">
        <v>54</v>
      </c>
      <c r="D46" s="16" t="s">
        <v>62</v>
      </c>
      <c r="E46" s="17"/>
    </row>
    <row r="47" s="11" customFormat="1" customHeight="1" spans="1:5">
      <c r="A47" s="16">
        <v>45</v>
      </c>
      <c r="B47" s="16" t="s">
        <v>97</v>
      </c>
      <c r="C47" s="16" t="s">
        <v>78</v>
      </c>
      <c r="D47" s="16" t="s">
        <v>62</v>
      </c>
      <c r="E47" s="17"/>
    </row>
    <row r="48" s="11" customFormat="1" customHeight="1" spans="1:5">
      <c r="A48" s="16">
        <v>46</v>
      </c>
      <c r="B48" s="16" t="s">
        <v>108</v>
      </c>
      <c r="C48" s="16" t="s">
        <v>54</v>
      </c>
      <c r="D48" s="16" t="s">
        <v>62</v>
      </c>
      <c r="E48" s="17"/>
    </row>
    <row r="49" s="11" customFormat="1" customHeight="1" spans="1:5">
      <c r="A49" s="16">
        <v>47</v>
      </c>
      <c r="B49" s="16" t="s">
        <v>109</v>
      </c>
      <c r="C49" s="16" t="s">
        <v>54</v>
      </c>
      <c r="D49" s="16" t="s">
        <v>62</v>
      </c>
      <c r="E49" s="17"/>
    </row>
    <row r="50" s="11" customFormat="1" customHeight="1" spans="1:5">
      <c r="A50" s="16">
        <v>48</v>
      </c>
      <c r="B50" s="16" t="s">
        <v>110</v>
      </c>
      <c r="C50" s="16" t="s">
        <v>54</v>
      </c>
      <c r="D50" s="16" t="s">
        <v>62</v>
      </c>
      <c r="E50" s="17"/>
    </row>
    <row r="51" s="11" customFormat="1" customHeight="1" spans="1:5">
      <c r="A51" s="16">
        <v>49</v>
      </c>
      <c r="B51" s="16" t="s">
        <v>111</v>
      </c>
      <c r="C51" s="16" t="s">
        <v>54</v>
      </c>
      <c r="D51" s="16" t="s">
        <v>55</v>
      </c>
      <c r="E51" s="17"/>
    </row>
    <row r="52" s="11" customFormat="1" customHeight="1" spans="1:5">
      <c r="A52" s="16">
        <v>50</v>
      </c>
      <c r="B52" s="16" t="s">
        <v>112</v>
      </c>
      <c r="C52" s="16" t="s">
        <v>68</v>
      </c>
      <c r="D52" s="16" t="s">
        <v>62</v>
      </c>
      <c r="E52" s="17"/>
    </row>
    <row r="53" s="11" customFormat="1" customHeight="1" spans="1:5">
      <c r="A53" s="16">
        <v>51</v>
      </c>
      <c r="B53" s="16" t="s">
        <v>113</v>
      </c>
      <c r="C53" s="16" t="s">
        <v>114</v>
      </c>
      <c r="D53" s="16" t="s">
        <v>62</v>
      </c>
      <c r="E53" s="17"/>
    </row>
    <row r="54" s="11" customFormat="1" customHeight="1" spans="1:5">
      <c r="A54" s="16">
        <v>52</v>
      </c>
      <c r="B54" s="16" t="s">
        <v>115</v>
      </c>
      <c r="C54" s="16" t="s">
        <v>70</v>
      </c>
      <c r="D54" s="16" t="s">
        <v>62</v>
      </c>
      <c r="E54" s="17"/>
    </row>
    <row r="55" s="11" customFormat="1" customHeight="1" spans="1:5">
      <c r="A55" s="16">
        <v>53</v>
      </c>
      <c r="B55" s="16" t="s">
        <v>116</v>
      </c>
      <c r="C55" s="16" t="s">
        <v>78</v>
      </c>
      <c r="D55" s="16" t="s">
        <v>55</v>
      </c>
      <c r="E55" s="17"/>
    </row>
    <row r="56" s="11" customFormat="1" customHeight="1" spans="1:5">
      <c r="A56" s="16">
        <v>54</v>
      </c>
      <c r="B56" s="16" t="s">
        <v>117</v>
      </c>
      <c r="C56" s="16" t="s">
        <v>54</v>
      </c>
      <c r="D56" s="16" t="s">
        <v>62</v>
      </c>
      <c r="E56" s="17"/>
    </row>
    <row r="57" s="11" customFormat="1" customHeight="1" spans="1:5">
      <c r="A57" s="16">
        <v>55</v>
      </c>
      <c r="B57" s="16" t="s">
        <v>118</v>
      </c>
      <c r="C57" s="16" t="s">
        <v>54</v>
      </c>
      <c r="D57" s="16" t="s">
        <v>62</v>
      </c>
      <c r="E57" s="17"/>
    </row>
    <row r="58" s="11" customFormat="1" customHeight="1" spans="1:5">
      <c r="A58" s="16">
        <v>56</v>
      </c>
      <c r="B58" s="16" t="s">
        <v>119</v>
      </c>
      <c r="C58" s="16" t="s">
        <v>54</v>
      </c>
      <c r="D58" s="16" t="s">
        <v>55</v>
      </c>
      <c r="E58" s="17"/>
    </row>
    <row r="59" s="11" customFormat="1" customHeight="1" spans="1:5">
      <c r="A59" s="16">
        <v>57</v>
      </c>
      <c r="B59" s="16" t="s">
        <v>120</v>
      </c>
      <c r="C59" s="16" t="s">
        <v>54</v>
      </c>
      <c r="D59" s="16" t="s">
        <v>62</v>
      </c>
      <c r="E59" s="17"/>
    </row>
    <row r="60" s="11" customFormat="1" customHeight="1" spans="1:5">
      <c r="A60" s="16">
        <v>58</v>
      </c>
      <c r="B60" s="16" t="s">
        <v>121</v>
      </c>
      <c r="C60" s="16" t="s">
        <v>54</v>
      </c>
      <c r="D60" s="16" t="s">
        <v>55</v>
      </c>
      <c r="E60" s="17"/>
    </row>
    <row r="61" s="11" customFormat="1" customHeight="1" spans="1:5">
      <c r="A61" s="16">
        <v>59</v>
      </c>
      <c r="B61" s="16" t="s">
        <v>122</v>
      </c>
      <c r="C61" s="16" t="s">
        <v>54</v>
      </c>
      <c r="D61" s="16" t="s">
        <v>55</v>
      </c>
      <c r="E61" s="17"/>
    </row>
    <row r="62" s="11" customFormat="1" customHeight="1" spans="1:5">
      <c r="A62" s="16">
        <v>60</v>
      </c>
      <c r="B62" s="16" t="s">
        <v>123</v>
      </c>
      <c r="C62" s="16" t="s">
        <v>114</v>
      </c>
      <c r="D62" s="16" t="s">
        <v>62</v>
      </c>
      <c r="E62" s="17"/>
    </row>
    <row r="63" s="11" customFormat="1" customHeight="1" spans="1:5">
      <c r="A63" s="16">
        <v>61</v>
      </c>
      <c r="B63" s="16" t="s">
        <v>124</v>
      </c>
      <c r="C63" s="16" t="s">
        <v>114</v>
      </c>
      <c r="D63" s="16" t="s">
        <v>55</v>
      </c>
      <c r="E63" s="17"/>
    </row>
    <row r="64" s="11" customFormat="1" customHeight="1" spans="1:5">
      <c r="A64" s="16">
        <v>62</v>
      </c>
      <c r="B64" s="16" t="s">
        <v>125</v>
      </c>
      <c r="C64" s="16" t="s">
        <v>78</v>
      </c>
      <c r="D64" s="16" t="s">
        <v>55</v>
      </c>
      <c r="E64" s="17"/>
    </row>
    <row r="65" s="11" customFormat="1" customHeight="1" spans="1:5">
      <c r="A65" s="16">
        <v>63</v>
      </c>
      <c r="B65" s="16" t="s">
        <v>126</v>
      </c>
      <c r="C65" s="16" t="s">
        <v>78</v>
      </c>
      <c r="D65" s="16" t="s">
        <v>55</v>
      </c>
      <c r="E65" s="17"/>
    </row>
    <row r="66" s="11" customFormat="1" customHeight="1" spans="1:5">
      <c r="A66" s="16">
        <v>64</v>
      </c>
      <c r="B66" s="16" t="s">
        <v>127</v>
      </c>
      <c r="C66" s="16" t="s">
        <v>70</v>
      </c>
      <c r="D66" s="16" t="s">
        <v>55</v>
      </c>
      <c r="E66" s="17"/>
    </row>
    <row r="67" s="11" customFormat="1" customHeight="1" spans="1:5">
      <c r="A67" s="16">
        <v>65</v>
      </c>
      <c r="B67" s="16" t="s">
        <v>128</v>
      </c>
      <c r="C67" s="16" t="s">
        <v>54</v>
      </c>
      <c r="D67" s="16" t="s">
        <v>55</v>
      </c>
      <c r="E67" s="17"/>
    </row>
    <row r="68" s="11" customFormat="1" customHeight="1" spans="1:5">
      <c r="A68" s="16">
        <v>66</v>
      </c>
      <c r="B68" s="16" t="s">
        <v>129</v>
      </c>
      <c r="C68" s="16" t="s">
        <v>54</v>
      </c>
      <c r="D68" s="16" t="s">
        <v>62</v>
      </c>
      <c r="E68" s="17"/>
    </row>
    <row r="69" s="11" customFormat="1" customHeight="1" spans="1:5">
      <c r="A69" s="16">
        <v>67</v>
      </c>
      <c r="B69" s="16" t="s">
        <v>130</v>
      </c>
      <c r="C69" s="16" t="s">
        <v>80</v>
      </c>
      <c r="D69" s="16" t="s">
        <v>62</v>
      </c>
      <c r="E69" s="17"/>
    </row>
    <row r="70" s="11" customFormat="1" customHeight="1" spans="1:5">
      <c r="A70" s="16">
        <v>68</v>
      </c>
      <c r="B70" s="16" t="s">
        <v>131</v>
      </c>
      <c r="C70" s="16" t="s">
        <v>54</v>
      </c>
      <c r="D70" s="16" t="s">
        <v>62</v>
      </c>
      <c r="E70" s="17"/>
    </row>
    <row r="71" s="11" customFormat="1" customHeight="1" spans="1:5">
      <c r="A71" s="16">
        <v>69</v>
      </c>
      <c r="B71" s="16" t="s">
        <v>132</v>
      </c>
      <c r="C71" s="16" t="s">
        <v>76</v>
      </c>
      <c r="D71" s="16" t="s">
        <v>62</v>
      </c>
      <c r="E71" s="17"/>
    </row>
    <row r="72" s="11" customFormat="1" customHeight="1" spans="1:5">
      <c r="A72" s="16">
        <v>70</v>
      </c>
      <c r="B72" s="16" t="s">
        <v>133</v>
      </c>
      <c r="C72" s="16" t="s">
        <v>54</v>
      </c>
      <c r="D72" s="16" t="s">
        <v>55</v>
      </c>
      <c r="E72" s="17"/>
    </row>
    <row r="73" s="11" customFormat="1" customHeight="1" spans="1:5">
      <c r="A73" s="16">
        <v>71</v>
      </c>
      <c r="B73" s="16" t="s">
        <v>134</v>
      </c>
      <c r="C73" s="16" t="s">
        <v>54</v>
      </c>
      <c r="D73" s="16" t="s">
        <v>62</v>
      </c>
      <c r="E73" s="17"/>
    </row>
    <row r="74" s="11" customFormat="1" customHeight="1" spans="1:5">
      <c r="A74" s="16">
        <v>72</v>
      </c>
      <c r="B74" s="16" t="s">
        <v>135</v>
      </c>
      <c r="C74" s="16" t="s">
        <v>54</v>
      </c>
      <c r="D74" s="16" t="s">
        <v>55</v>
      </c>
      <c r="E74" s="17"/>
    </row>
    <row r="75" s="11" customFormat="1" customHeight="1" spans="1:5">
      <c r="A75" s="16">
        <v>73</v>
      </c>
      <c r="B75" s="16" t="s">
        <v>136</v>
      </c>
      <c r="C75" s="16" t="s">
        <v>54</v>
      </c>
      <c r="D75" s="16" t="s">
        <v>62</v>
      </c>
      <c r="E75" s="17"/>
    </row>
    <row r="76" s="11" customFormat="1" customHeight="1" spans="1:5">
      <c r="A76" s="16">
        <v>74</v>
      </c>
      <c r="B76" s="16" t="s">
        <v>137</v>
      </c>
      <c r="C76" s="16" t="s">
        <v>54</v>
      </c>
      <c r="D76" s="16" t="s">
        <v>55</v>
      </c>
      <c r="E76" s="17"/>
    </row>
    <row r="77" s="11" customFormat="1" customHeight="1" spans="1:5">
      <c r="A77" s="16">
        <v>75</v>
      </c>
      <c r="B77" s="16" t="s">
        <v>138</v>
      </c>
      <c r="C77" s="16" t="s">
        <v>54</v>
      </c>
      <c r="D77" s="16" t="s">
        <v>55</v>
      </c>
      <c r="E77" s="17"/>
    </row>
    <row r="78" s="11" customFormat="1" customHeight="1" spans="1:5">
      <c r="A78" s="16">
        <v>76</v>
      </c>
      <c r="B78" s="16" t="s">
        <v>139</v>
      </c>
      <c r="C78" s="16" t="s">
        <v>54</v>
      </c>
      <c r="D78" s="16" t="s">
        <v>55</v>
      </c>
      <c r="E78" s="17"/>
    </row>
    <row r="79" s="11" customFormat="1" customHeight="1" spans="1:5">
      <c r="A79" s="16">
        <v>77</v>
      </c>
      <c r="B79" s="16" t="s">
        <v>140</v>
      </c>
      <c r="C79" s="16" t="s">
        <v>78</v>
      </c>
      <c r="D79" s="16" t="s">
        <v>55</v>
      </c>
      <c r="E79" s="17"/>
    </row>
    <row r="80" s="11" customFormat="1" customHeight="1" spans="1:5">
      <c r="A80" s="16">
        <v>78</v>
      </c>
      <c r="B80" s="16" t="s">
        <v>141</v>
      </c>
      <c r="C80" s="16" t="s">
        <v>54</v>
      </c>
      <c r="D80" s="16" t="s">
        <v>55</v>
      </c>
      <c r="E80" s="17"/>
    </row>
    <row r="81" s="11" customFormat="1" customHeight="1" spans="1:5">
      <c r="A81" s="16">
        <v>79</v>
      </c>
      <c r="B81" s="16" t="s">
        <v>142</v>
      </c>
      <c r="C81" s="16" t="s">
        <v>54</v>
      </c>
      <c r="D81" s="16" t="s">
        <v>55</v>
      </c>
      <c r="E81" s="17"/>
    </row>
    <row r="82" s="11" customFormat="1" customHeight="1" spans="1:5">
      <c r="A82" s="16">
        <v>80</v>
      </c>
      <c r="B82" s="16" t="s">
        <v>143</v>
      </c>
      <c r="C82" s="16" t="s">
        <v>54</v>
      </c>
      <c r="D82" s="16" t="s">
        <v>62</v>
      </c>
      <c r="E82" s="17"/>
    </row>
    <row r="83" s="11" customFormat="1" customHeight="1" spans="1:5">
      <c r="A83" s="16">
        <v>81</v>
      </c>
      <c r="B83" s="16" t="s">
        <v>144</v>
      </c>
      <c r="C83" s="16" t="s">
        <v>70</v>
      </c>
      <c r="D83" s="16" t="s">
        <v>55</v>
      </c>
      <c r="E83" s="17"/>
    </row>
    <row r="84" s="11" customFormat="1" customHeight="1" spans="1:5">
      <c r="A84" s="16">
        <v>82</v>
      </c>
      <c r="B84" s="16" t="s">
        <v>145</v>
      </c>
      <c r="C84" s="16" t="s">
        <v>54</v>
      </c>
      <c r="D84" s="16" t="s">
        <v>55</v>
      </c>
      <c r="E84" s="17"/>
    </row>
    <row r="85" s="11" customFormat="1" customHeight="1" spans="1:5">
      <c r="A85" s="16">
        <v>83</v>
      </c>
      <c r="B85" s="16" t="s">
        <v>146</v>
      </c>
      <c r="C85" s="16" t="s">
        <v>78</v>
      </c>
      <c r="D85" s="16" t="s">
        <v>62</v>
      </c>
      <c r="E85" s="17"/>
    </row>
    <row r="86" s="11" customFormat="1" customHeight="1" spans="1:5">
      <c r="A86" s="16">
        <v>84</v>
      </c>
      <c r="B86" s="16" t="s">
        <v>147</v>
      </c>
      <c r="C86" s="16" t="s">
        <v>78</v>
      </c>
      <c r="D86" s="16" t="s">
        <v>62</v>
      </c>
      <c r="E86" s="17"/>
    </row>
    <row r="87" s="11" customFormat="1" customHeight="1" spans="1:5">
      <c r="A87" s="16">
        <v>85</v>
      </c>
      <c r="B87" s="16" t="s">
        <v>148</v>
      </c>
      <c r="C87" s="16" t="s">
        <v>54</v>
      </c>
      <c r="D87" s="16" t="s">
        <v>62</v>
      </c>
      <c r="E87" s="17"/>
    </row>
    <row r="88" s="11" customFormat="1" customHeight="1" spans="1:5">
      <c r="A88" s="16">
        <v>86</v>
      </c>
      <c r="B88" s="16" t="s">
        <v>149</v>
      </c>
      <c r="C88" s="16" t="s">
        <v>76</v>
      </c>
      <c r="D88" s="16" t="s">
        <v>55</v>
      </c>
      <c r="E88" s="17"/>
    </row>
    <row r="89" s="11" customFormat="1" customHeight="1" spans="1:5">
      <c r="A89" s="16">
        <v>87</v>
      </c>
      <c r="B89" s="16" t="s">
        <v>150</v>
      </c>
      <c r="C89" s="16" t="s">
        <v>54</v>
      </c>
      <c r="D89" s="16" t="s">
        <v>55</v>
      </c>
      <c r="E89" s="17"/>
    </row>
    <row r="90" s="11" customFormat="1" customHeight="1" spans="1:5">
      <c r="A90" s="16">
        <v>88</v>
      </c>
      <c r="B90" s="16" t="s">
        <v>151</v>
      </c>
      <c r="C90" s="16" t="s">
        <v>54</v>
      </c>
      <c r="D90" s="16" t="s">
        <v>55</v>
      </c>
      <c r="E90" s="17"/>
    </row>
    <row r="91" s="11" customFormat="1" customHeight="1" spans="1:5">
      <c r="A91" s="16">
        <v>89</v>
      </c>
      <c r="B91" s="16" t="s">
        <v>152</v>
      </c>
      <c r="C91" s="16" t="s">
        <v>54</v>
      </c>
      <c r="D91" s="16" t="s">
        <v>55</v>
      </c>
      <c r="E91" s="17"/>
    </row>
    <row r="92" s="11" customFormat="1" customHeight="1" spans="1:5">
      <c r="A92" s="16">
        <v>90</v>
      </c>
      <c r="B92" s="16" t="s">
        <v>153</v>
      </c>
      <c r="C92" s="16" t="s">
        <v>54</v>
      </c>
      <c r="D92" s="16" t="s">
        <v>55</v>
      </c>
      <c r="E92" s="17"/>
    </row>
    <row r="93" s="11" customFormat="1" customHeight="1" spans="1:5">
      <c r="A93" s="16">
        <v>91</v>
      </c>
      <c r="B93" s="16" t="s">
        <v>154</v>
      </c>
      <c r="C93" s="16" t="s">
        <v>54</v>
      </c>
      <c r="D93" s="16" t="s">
        <v>62</v>
      </c>
      <c r="E93" s="17"/>
    </row>
    <row r="94" s="11" customFormat="1" customHeight="1" spans="1:5">
      <c r="A94" s="16">
        <v>92</v>
      </c>
      <c r="B94" s="16" t="s">
        <v>155</v>
      </c>
      <c r="C94" s="16" t="s">
        <v>78</v>
      </c>
      <c r="D94" s="16" t="s">
        <v>55</v>
      </c>
      <c r="E94" s="17"/>
    </row>
    <row r="95" s="11" customFormat="1" customHeight="1" spans="1:5">
      <c r="A95" s="16">
        <v>93</v>
      </c>
      <c r="B95" s="16" t="s">
        <v>156</v>
      </c>
      <c r="C95" s="16" t="s">
        <v>157</v>
      </c>
      <c r="D95" s="16" t="s">
        <v>55</v>
      </c>
      <c r="E95" s="17"/>
    </row>
    <row r="96" s="11" customFormat="1" customHeight="1" spans="1:5">
      <c r="A96" s="16">
        <v>94</v>
      </c>
      <c r="B96" s="16" t="s">
        <v>158</v>
      </c>
      <c r="C96" s="16" t="s">
        <v>159</v>
      </c>
      <c r="D96" s="16" t="s">
        <v>62</v>
      </c>
      <c r="E96" s="17"/>
    </row>
    <row r="97" s="11" customFormat="1" customHeight="1" spans="1:5">
      <c r="A97" s="16">
        <v>95</v>
      </c>
      <c r="B97" s="16" t="s">
        <v>160</v>
      </c>
      <c r="C97" s="16" t="s">
        <v>54</v>
      </c>
      <c r="D97" s="16" t="s">
        <v>62</v>
      </c>
      <c r="E97" s="17"/>
    </row>
    <row r="98" s="11" customFormat="1" customHeight="1" spans="1:5">
      <c r="A98" s="16">
        <v>96</v>
      </c>
      <c r="B98" s="16" t="s">
        <v>161</v>
      </c>
      <c r="C98" s="16" t="s">
        <v>54</v>
      </c>
      <c r="D98" s="16" t="s">
        <v>62</v>
      </c>
      <c r="E98" s="17"/>
    </row>
    <row r="99" s="11" customFormat="1" customHeight="1" spans="1:5">
      <c r="A99" s="16">
        <v>97</v>
      </c>
      <c r="B99" s="16" t="s">
        <v>162</v>
      </c>
      <c r="C99" s="16" t="s">
        <v>54</v>
      </c>
      <c r="D99" s="16" t="s">
        <v>62</v>
      </c>
      <c r="E99" s="17"/>
    </row>
    <row r="100" s="11" customFormat="1" customHeight="1" spans="1:5">
      <c r="A100" s="16">
        <v>98</v>
      </c>
      <c r="B100" s="16" t="s">
        <v>163</v>
      </c>
      <c r="C100" s="16" t="s">
        <v>54</v>
      </c>
      <c r="D100" s="16" t="s">
        <v>62</v>
      </c>
      <c r="E100" s="17"/>
    </row>
    <row r="101" s="11" customFormat="1" customHeight="1" spans="1:5">
      <c r="A101" s="16">
        <v>99</v>
      </c>
      <c r="B101" s="16" t="s">
        <v>164</v>
      </c>
      <c r="C101" s="16" t="s">
        <v>54</v>
      </c>
      <c r="D101" s="16" t="s">
        <v>55</v>
      </c>
      <c r="E101" s="17"/>
    </row>
    <row r="102" s="11" customFormat="1" customHeight="1" spans="1:5">
      <c r="A102" s="16">
        <v>100</v>
      </c>
      <c r="B102" s="16" t="s">
        <v>165</v>
      </c>
      <c r="C102" s="16" t="s">
        <v>70</v>
      </c>
      <c r="D102" s="16" t="s">
        <v>62</v>
      </c>
      <c r="E102" s="17"/>
    </row>
    <row r="103" s="11" customFormat="1" customHeight="1" spans="1:5">
      <c r="A103" s="16">
        <v>101</v>
      </c>
      <c r="B103" s="16" t="s">
        <v>166</v>
      </c>
      <c r="C103" s="16" t="s">
        <v>54</v>
      </c>
      <c r="D103" s="16" t="s">
        <v>55</v>
      </c>
      <c r="E103" s="17"/>
    </row>
    <row r="104" s="11" customFormat="1" customHeight="1" spans="1:5">
      <c r="A104" s="16">
        <v>102</v>
      </c>
      <c r="B104" s="16" t="s">
        <v>167</v>
      </c>
      <c r="C104" s="16" t="s">
        <v>70</v>
      </c>
      <c r="D104" s="16" t="s">
        <v>55</v>
      </c>
      <c r="E104" s="17"/>
    </row>
    <row r="105" s="11" customFormat="1" customHeight="1" spans="1:5">
      <c r="A105" s="16">
        <v>103</v>
      </c>
      <c r="B105" s="16" t="s">
        <v>168</v>
      </c>
      <c r="C105" s="16" t="s">
        <v>54</v>
      </c>
      <c r="D105" s="16" t="s">
        <v>62</v>
      </c>
      <c r="E105" s="17"/>
    </row>
    <row r="106" s="11" customFormat="1" customHeight="1" spans="1:5">
      <c r="A106" s="16">
        <v>104</v>
      </c>
      <c r="B106" s="16" t="s">
        <v>169</v>
      </c>
      <c r="C106" s="16" t="s">
        <v>170</v>
      </c>
      <c r="D106" s="16" t="s">
        <v>62</v>
      </c>
      <c r="E106" s="17"/>
    </row>
    <row r="107" s="11" customFormat="1" customHeight="1" spans="1:5">
      <c r="A107" s="16">
        <v>105</v>
      </c>
      <c r="B107" s="16" t="s">
        <v>171</v>
      </c>
      <c r="C107" s="16" t="s">
        <v>74</v>
      </c>
      <c r="D107" s="16" t="s">
        <v>55</v>
      </c>
      <c r="E107" s="17"/>
    </row>
    <row r="108" s="11" customFormat="1" customHeight="1" spans="1:5">
      <c r="A108" s="16">
        <v>106</v>
      </c>
      <c r="B108" s="16" t="s">
        <v>172</v>
      </c>
      <c r="C108" s="16" t="s">
        <v>54</v>
      </c>
      <c r="D108" s="16" t="s">
        <v>55</v>
      </c>
      <c r="E108" s="17"/>
    </row>
    <row r="109" s="11" customFormat="1" customHeight="1" spans="1:5">
      <c r="A109" s="16">
        <v>107</v>
      </c>
      <c r="B109" s="16" t="s">
        <v>173</v>
      </c>
      <c r="C109" s="16" t="s">
        <v>54</v>
      </c>
      <c r="D109" s="16" t="s">
        <v>55</v>
      </c>
      <c r="E109" s="17"/>
    </row>
    <row r="110" s="11" customFormat="1" customHeight="1" spans="1:5">
      <c r="A110" s="16">
        <v>108</v>
      </c>
      <c r="B110" s="16" t="s">
        <v>174</v>
      </c>
      <c r="C110" s="16" t="s">
        <v>54</v>
      </c>
      <c r="D110" s="16" t="s">
        <v>55</v>
      </c>
      <c r="E110" s="17"/>
    </row>
    <row r="111" s="11" customFormat="1" customHeight="1" spans="1:5">
      <c r="A111" s="16">
        <v>109</v>
      </c>
      <c r="B111" s="16" t="s">
        <v>175</v>
      </c>
      <c r="C111" s="16" t="s">
        <v>157</v>
      </c>
      <c r="D111" s="16" t="s">
        <v>55</v>
      </c>
      <c r="E111" s="17"/>
    </row>
    <row r="112" s="11" customFormat="1" customHeight="1" spans="1:5">
      <c r="A112" s="16">
        <v>110</v>
      </c>
      <c r="B112" s="16" t="s">
        <v>176</v>
      </c>
      <c r="C112" s="16" t="s">
        <v>70</v>
      </c>
      <c r="D112" s="16" t="s">
        <v>55</v>
      </c>
      <c r="E112" s="17"/>
    </row>
    <row r="113" s="11" customFormat="1" customHeight="1" spans="1:5">
      <c r="A113" s="16">
        <v>111</v>
      </c>
      <c r="B113" s="16" t="s">
        <v>177</v>
      </c>
      <c r="C113" s="16" t="s">
        <v>54</v>
      </c>
      <c r="D113" s="16" t="s">
        <v>62</v>
      </c>
      <c r="E113" s="17"/>
    </row>
    <row r="114" s="11" customFormat="1" customHeight="1" spans="1:5">
      <c r="A114" s="16">
        <v>112</v>
      </c>
      <c r="B114" s="16" t="s">
        <v>178</v>
      </c>
      <c r="C114" s="16" t="s">
        <v>54</v>
      </c>
      <c r="D114" s="16" t="s">
        <v>55</v>
      </c>
      <c r="E114" s="17"/>
    </row>
    <row r="115" s="11" customFormat="1" customHeight="1" spans="1:5">
      <c r="A115" s="16">
        <v>113</v>
      </c>
      <c r="B115" s="16" t="s">
        <v>179</v>
      </c>
      <c r="C115" s="16" t="s">
        <v>76</v>
      </c>
      <c r="D115" s="16" t="s">
        <v>62</v>
      </c>
      <c r="E115" s="17"/>
    </row>
    <row r="116" s="11" customFormat="1" customHeight="1" spans="1:5">
      <c r="A116" s="16">
        <v>114</v>
      </c>
      <c r="B116" s="16" t="s">
        <v>180</v>
      </c>
      <c r="C116" s="16" t="s">
        <v>76</v>
      </c>
      <c r="D116" s="16" t="s">
        <v>62</v>
      </c>
      <c r="E116" s="17"/>
    </row>
    <row r="117" s="11" customFormat="1" customHeight="1" spans="1:5">
      <c r="A117" s="16">
        <v>115</v>
      </c>
      <c r="B117" s="16" t="s">
        <v>181</v>
      </c>
      <c r="C117" s="16" t="s">
        <v>54</v>
      </c>
      <c r="D117" s="16" t="s">
        <v>55</v>
      </c>
      <c r="E117" s="17"/>
    </row>
    <row r="118" s="11" customFormat="1" customHeight="1" spans="1:5">
      <c r="A118" s="16">
        <v>116</v>
      </c>
      <c r="B118" s="16" t="s">
        <v>182</v>
      </c>
      <c r="C118" s="16" t="s">
        <v>78</v>
      </c>
      <c r="D118" s="16" t="s">
        <v>62</v>
      </c>
      <c r="E118" s="17"/>
    </row>
    <row r="119" s="11" customFormat="1" customHeight="1" spans="1:5">
      <c r="A119" s="16">
        <v>117</v>
      </c>
      <c r="B119" s="16" t="s">
        <v>183</v>
      </c>
      <c r="C119" s="16" t="s">
        <v>54</v>
      </c>
      <c r="D119" s="16" t="s">
        <v>62</v>
      </c>
      <c r="E119" s="17"/>
    </row>
    <row r="120" s="11" customFormat="1" customHeight="1" spans="1:5">
      <c r="A120" s="16">
        <v>118</v>
      </c>
      <c r="B120" s="16" t="s">
        <v>184</v>
      </c>
      <c r="C120" s="16" t="s">
        <v>157</v>
      </c>
      <c r="D120" s="16" t="s">
        <v>55</v>
      </c>
      <c r="E120" s="17"/>
    </row>
    <row r="121" s="11" customFormat="1" customHeight="1" spans="1:5">
      <c r="A121" s="16">
        <v>119</v>
      </c>
      <c r="B121" s="16" t="s">
        <v>185</v>
      </c>
      <c r="C121" s="16" t="s">
        <v>54</v>
      </c>
      <c r="D121" s="16" t="s">
        <v>55</v>
      </c>
      <c r="E121" s="17"/>
    </row>
    <row r="122" s="11" customFormat="1" customHeight="1" spans="1:5">
      <c r="A122" s="16">
        <v>120</v>
      </c>
      <c r="B122" s="16" t="s">
        <v>186</v>
      </c>
      <c r="C122" s="16" t="s">
        <v>54</v>
      </c>
      <c r="D122" s="16" t="s">
        <v>55</v>
      </c>
      <c r="E122" s="17"/>
    </row>
    <row r="123" s="11" customFormat="1" customHeight="1" spans="1:5">
      <c r="A123" s="16">
        <v>121</v>
      </c>
      <c r="B123" s="16" t="s">
        <v>187</v>
      </c>
      <c r="C123" s="16" t="s">
        <v>64</v>
      </c>
      <c r="D123" s="16" t="s">
        <v>55</v>
      </c>
      <c r="E123" s="17"/>
    </row>
    <row r="124" s="11" customFormat="1" customHeight="1" spans="1:5">
      <c r="A124" s="16">
        <v>122</v>
      </c>
      <c r="B124" s="16" t="s">
        <v>188</v>
      </c>
      <c r="C124" s="16" t="s">
        <v>54</v>
      </c>
      <c r="D124" s="16" t="s">
        <v>55</v>
      </c>
      <c r="E124" s="17"/>
    </row>
    <row r="125" s="11" customFormat="1" customHeight="1" spans="1:5">
      <c r="A125" s="16">
        <v>123</v>
      </c>
      <c r="B125" s="16" t="s">
        <v>189</v>
      </c>
      <c r="C125" s="16" t="s">
        <v>114</v>
      </c>
      <c r="D125" s="16" t="s">
        <v>55</v>
      </c>
      <c r="E125" s="17"/>
    </row>
    <row r="126" s="11" customFormat="1" customHeight="1" spans="1:5">
      <c r="A126" s="16">
        <v>124</v>
      </c>
      <c r="B126" s="16" t="s">
        <v>190</v>
      </c>
      <c r="C126" s="16" t="s">
        <v>54</v>
      </c>
      <c r="D126" s="16" t="s">
        <v>62</v>
      </c>
      <c r="E126" s="17"/>
    </row>
    <row r="127" s="11" customFormat="1" customHeight="1" spans="1:5">
      <c r="A127" s="16">
        <v>125</v>
      </c>
      <c r="B127" s="16" t="s">
        <v>191</v>
      </c>
      <c r="C127" s="16" t="s">
        <v>54</v>
      </c>
      <c r="D127" s="16" t="s">
        <v>55</v>
      </c>
      <c r="E127" s="17"/>
    </row>
    <row r="128" s="11" customFormat="1" customHeight="1" spans="1:5">
      <c r="A128" s="16">
        <v>126</v>
      </c>
      <c r="B128" s="16" t="s">
        <v>192</v>
      </c>
      <c r="C128" s="16" t="s">
        <v>70</v>
      </c>
      <c r="D128" s="16" t="s">
        <v>55</v>
      </c>
      <c r="E128" s="17"/>
    </row>
    <row r="129" s="11" customFormat="1" customHeight="1" spans="1:5">
      <c r="A129" s="16">
        <v>127</v>
      </c>
      <c r="B129" s="16" t="s">
        <v>193</v>
      </c>
      <c r="C129" s="16" t="s">
        <v>78</v>
      </c>
      <c r="D129" s="16" t="s">
        <v>62</v>
      </c>
      <c r="E129" s="17"/>
    </row>
    <row r="130" s="11" customFormat="1" customHeight="1" spans="1:5">
      <c r="A130" s="16">
        <v>128</v>
      </c>
      <c r="B130" s="16" t="s">
        <v>194</v>
      </c>
      <c r="C130" s="16" t="s">
        <v>76</v>
      </c>
      <c r="D130" s="16" t="s">
        <v>55</v>
      </c>
      <c r="E130" s="17"/>
    </row>
    <row r="131" s="11" customFormat="1" customHeight="1" spans="1:5">
      <c r="A131" s="16">
        <v>129</v>
      </c>
      <c r="B131" s="16" t="s">
        <v>195</v>
      </c>
      <c r="C131" s="16" t="s">
        <v>54</v>
      </c>
      <c r="D131" s="16" t="s">
        <v>62</v>
      </c>
      <c r="E131" s="17"/>
    </row>
    <row r="132" s="11" customFormat="1" customHeight="1" spans="1:5">
      <c r="A132" s="16">
        <v>130</v>
      </c>
      <c r="B132" s="16" t="s">
        <v>196</v>
      </c>
      <c r="C132" s="16" t="s">
        <v>157</v>
      </c>
      <c r="D132" s="16" t="s">
        <v>62</v>
      </c>
      <c r="E132" s="17"/>
    </row>
    <row r="133" s="11" customFormat="1" customHeight="1" spans="1:5">
      <c r="A133" s="16">
        <v>131</v>
      </c>
      <c r="B133" s="16" t="s">
        <v>197</v>
      </c>
      <c r="C133" s="16" t="s">
        <v>54</v>
      </c>
      <c r="D133" s="16" t="s">
        <v>55</v>
      </c>
      <c r="E133" s="17"/>
    </row>
    <row r="134" s="11" customFormat="1" customHeight="1" spans="1:5">
      <c r="A134" s="16">
        <v>132</v>
      </c>
      <c r="B134" s="16" t="s">
        <v>198</v>
      </c>
      <c r="C134" s="16" t="s">
        <v>54</v>
      </c>
      <c r="D134" s="16" t="s">
        <v>62</v>
      </c>
      <c r="E134" s="17"/>
    </row>
    <row r="135" s="11" customFormat="1" customHeight="1" spans="1:5">
      <c r="A135" s="16">
        <v>133</v>
      </c>
      <c r="B135" s="16" t="s">
        <v>199</v>
      </c>
      <c r="C135" s="16" t="s">
        <v>54</v>
      </c>
      <c r="D135" s="16" t="s">
        <v>62</v>
      </c>
      <c r="E135" s="17"/>
    </row>
    <row r="136" s="11" customFormat="1" customHeight="1" spans="1:5">
      <c r="A136" s="16">
        <v>134</v>
      </c>
      <c r="B136" s="16" t="s">
        <v>200</v>
      </c>
      <c r="C136" s="16" t="s">
        <v>78</v>
      </c>
      <c r="D136" s="16" t="s">
        <v>55</v>
      </c>
      <c r="E136" s="17"/>
    </row>
    <row r="137" s="11" customFormat="1" customHeight="1" spans="1:5">
      <c r="A137" s="16">
        <v>135</v>
      </c>
      <c r="B137" s="16" t="s">
        <v>201</v>
      </c>
      <c r="C137" s="16" t="s">
        <v>54</v>
      </c>
      <c r="D137" s="16" t="s">
        <v>55</v>
      </c>
      <c r="E137" s="17"/>
    </row>
    <row r="138" s="11" customFormat="1" customHeight="1" spans="1:5">
      <c r="A138" s="16">
        <v>136</v>
      </c>
      <c r="B138" s="16" t="s">
        <v>202</v>
      </c>
      <c r="C138" s="16" t="s">
        <v>54</v>
      </c>
      <c r="D138" s="16" t="s">
        <v>55</v>
      </c>
      <c r="E138" s="17"/>
    </row>
    <row r="139" s="11" customFormat="1" customHeight="1" spans="1:5">
      <c r="A139" s="16">
        <v>137</v>
      </c>
      <c r="B139" s="16" t="s">
        <v>203</v>
      </c>
      <c r="C139" s="16" t="s">
        <v>114</v>
      </c>
      <c r="D139" s="16" t="s">
        <v>55</v>
      </c>
      <c r="E139" s="17"/>
    </row>
    <row r="140" s="11" customFormat="1" customHeight="1" spans="1:5">
      <c r="A140" s="16">
        <v>138</v>
      </c>
      <c r="B140" s="16" t="s">
        <v>204</v>
      </c>
      <c r="C140" s="16" t="s">
        <v>78</v>
      </c>
      <c r="D140" s="16" t="s">
        <v>62</v>
      </c>
      <c r="E140" s="17"/>
    </row>
    <row r="141" s="11" customFormat="1" customHeight="1" spans="1:5">
      <c r="A141" s="16">
        <v>139</v>
      </c>
      <c r="B141" s="16" t="s">
        <v>205</v>
      </c>
      <c r="C141" s="16" t="s">
        <v>54</v>
      </c>
      <c r="D141" s="16" t="s">
        <v>55</v>
      </c>
      <c r="E141" s="17"/>
    </row>
    <row r="142" s="11" customFormat="1" customHeight="1" spans="1:5">
      <c r="A142" s="16">
        <v>140</v>
      </c>
      <c r="B142" s="16" t="s">
        <v>206</v>
      </c>
      <c r="C142" s="16" t="s">
        <v>54</v>
      </c>
      <c r="D142" s="16" t="s">
        <v>62</v>
      </c>
      <c r="E142" s="17"/>
    </row>
    <row r="143" s="11" customFormat="1" customHeight="1" spans="1:5">
      <c r="A143" s="16">
        <v>141</v>
      </c>
      <c r="B143" s="16" t="s">
        <v>207</v>
      </c>
      <c r="C143" s="16" t="s">
        <v>54</v>
      </c>
      <c r="D143" s="16" t="s">
        <v>55</v>
      </c>
      <c r="E143" s="17"/>
    </row>
    <row r="144" s="11" customFormat="1" customHeight="1" spans="1:5">
      <c r="A144" s="16">
        <v>142</v>
      </c>
      <c r="B144" s="16" t="s">
        <v>208</v>
      </c>
      <c r="C144" s="16" t="s">
        <v>54</v>
      </c>
      <c r="D144" s="16" t="s">
        <v>55</v>
      </c>
      <c r="E144" s="17"/>
    </row>
    <row r="145" s="11" customFormat="1" customHeight="1" spans="1:5">
      <c r="A145" s="16">
        <v>143</v>
      </c>
      <c r="B145" s="16" t="s">
        <v>209</v>
      </c>
      <c r="C145" s="16" t="s">
        <v>78</v>
      </c>
      <c r="D145" s="16" t="s">
        <v>55</v>
      </c>
      <c r="E145" s="17"/>
    </row>
    <row r="146" s="11" customFormat="1" customHeight="1" spans="1:5">
      <c r="A146" s="16">
        <v>144</v>
      </c>
      <c r="B146" s="16" t="s">
        <v>210</v>
      </c>
      <c r="C146" s="16" t="s">
        <v>54</v>
      </c>
      <c r="D146" s="16" t="s">
        <v>62</v>
      </c>
      <c r="E146" s="17"/>
    </row>
    <row r="147" s="11" customFormat="1" customHeight="1" spans="1:5">
      <c r="A147" s="16">
        <v>145</v>
      </c>
      <c r="B147" s="16" t="s">
        <v>211</v>
      </c>
      <c r="C147" s="16" t="s">
        <v>68</v>
      </c>
      <c r="D147" s="16" t="s">
        <v>62</v>
      </c>
      <c r="E147" s="17"/>
    </row>
    <row r="148" s="11" customFormat="1" customHeight="1" spans="1:5">
      <c r="A148" s="16">
        <v>146</v>
      </c>
      <c r="B148" s="16" t="s">
        <v>212</v>
      </c>
      <c r="C148" s="16" t="s">
        <v>54</v>
      </c>
      <c r="D148" s="16" t="s">
        <v>55</v>
      </c>
      <c r="E148" s="17"/>
    </row>
    <row r="149" s="11" customFormat="1" customHeight="1" spans="1:5">
      <c r="A149" s="16">
        <v>147</v>
      </c>
      <c r="B149" s="16" t="s">
        <v>213</v>
      </c>
      <c r="C149" s="16" t="s">
        <v>54</v>
      </c>
      <c r="D149" s="16" t="s">
        <v>62</v>
      </c>
      <c r="E149" s="17"/>
    </row>
    <row r="150" s="11" customFormat="1" customHeight="1" spans="1:5">
      <c r="A150" s="16">
        <v>148</v>
      </c>
      <c r="B150" s="16" t="s">
        <v>214</v>
      </c>
      <c r="C150" s="16" t="s">
        <v>54</v>
      </c>
      <c r="D150" s="16" t="s">
        <v>55</v>
      </c>
      <c r="E150" s="17"/>
    </row>
    <row r="151" s="11" customFormat="1" customHeight="1" spans="1:5">
      <c r="A151" s="16">
        <v>149</v>
      </c>
      <c r="B151" s="16" t="s">
        <v>215</v>
      </c>
      <c r="C151" s="16" t="s">
        <v>114</v>
      </c>
      <c r="D151" s="16" t="s">
        <v>62</v>
      </c>
      <c r="E151" s="17"/>
    </row>
    <row r="152" s="11" customFormat="1" customHeight="1" spans="1:5">
      <c r="A152" s="16">
        <v>150</v>
      </c>
      <c r="B152" s="16" t="s">
        <v>216</v>
      </c>
      <c r="C152" s="16" t="s">
        <v>54</v>
      </c>
      <c r="D152" s="16" t="s">
        <v>62</v>
      </c>
      <c r="E152" s="17"/>
    </row>
    <row r="153" s="11" customFormat="1" customHeight="1" spans="1:5">
      <c r="A153" s="16">
        <v>151</v>
      </c>
      <c r="B153" s="16" t="s">
        <v>217</v>
      </c>
      <c r="C153" s="16" t="s">
        <v>78</v>
      </c>
      <c r="D153" s="16" t="s">
        <v>62</v>
      </c>
      <c r="E153" s="17"/>
    </row>
    <row r="154" s="11" customFormat="1" customHeight="1" spans="1:5">
      <c r="A154" s="16">
        <v>152</v>
      </c>
      <c r="B154" s="16" t="s">
        <v>218</v>
      </c>
      <c r="C154" s="16" t="s">
        <v>54</v>
      </c>
      <c r="D154" s="16" t="s">
        <v>55</v>
      </c>
      <c r="E154" s="17"/>
    </row>
    <row r="155" s="11" customFormat="1" customHeight="1" spans="1:5">
      <c r="A155" s="16">
        <v>153</v>
      </c>
      <c r="B155" s="16" t="s">
        <v>219</v>
      </c>
      <c r="C155" s="16" t="s">
        <v>54</v>
      </c>
      <c r="D155" s="16" t="s">
        <v>55</v>
      </c>
      <c r="E155" s="17"/>
    </row>
    <row r="156" s="11" customFormat="1" customHeight="1" spans="1:5">
      <c r="A156" s="16">
        <v>154</v>
      </c>
      <c r="B156" s="16" t="s">
        <v>220</v>
      </c>
      <c r="C156" s="16" t="s">
        <v>54</v>
      </c>
      <c r="D156" s="16" t="s">
        <v>55</v>
      </c>
      <c r="E156" s="17"/>
    </row>
    <row r="157" s="11" customFormat="1" customHeight="1" spans="1:5">
      <c r="A157" s="16">
        <v>155</v>
      </c>
      <c r="B157" s="20" t="s">
        <v>221</v>
      </c>
      <c r="C157" s="16" t="s">
        <v>114</v>
      </c>
      <c r="D157" s="16" t="s">
        <v>62</v>
      </c>
      <c r="E157" s="17"/>
    </row>
    <row r="158" s="11" customFormat="1" customHeight="1" spans="1:5">
      <c r="A158" s="16">
        <v>156</v>
      </c>
      <c r="B158" s="16" t="s">
        <v>222</v>
      </c>
      <c r="C158" s="16" t="s">
        <v>76</v>
      </c>
      <c r="D158" s="16" t="s">
        <v>62</v>
      </c>
      <c r="E158" s="17"/>
    </row>
    <row r="159" s="11" customFormat="1" customHeight="1" spans="1:5">
      <c r="A159" s="16">
        <v>157</v>
      </c>
      <c r="B159" s="16" t="s">
        <v>223</v>
      </c>
      <c r="C159" s="16" t="s">
        <v>54</v>
      </c>
      <c r="D159" s="16" t="s">
        <v>55</v>
      </c>
      <c r="E159" s="17"/>
    </row>
    <row r="160" s="11" customFormat="1" customHeight="1" spans="1:5">
      <c r="A160" s="16">
        <v>158</v>
      </c>
      <c r="B160" s="16" t="s">
        <v>224</v>
      </c>
      <c r="C160" s="16" t="s">
        <v>80</v>
      </c>
      <c r="D160" s="16" t="s">
        <v>55</v>
      </c>
      <c r="E160" s="17"/>
    </row>
    <row r="161" s="11" customFormat="1" customHeight="1" spans="1:5">
      <c r="A161" s="16">
        <v>159</v>
      </c>
      <c r="B161" s="16" t="s">
        <v>225</v>
      </c>
      <c r="C161" s="16" t="s">
        <v>54</v>
      </c>
      <c r="D161" s="16" t="s">
        <v>55</v>
      </c>
      <c r="E161" s="17"/>
    </row>
    <row r="162" s="11" customFormat="1" customHeight="1" spans="1:5">
      <c r="A162" s="16">
        <v>160</v>
      </c>
      <c r="B162" s="16" t="s">
        <v>226</v>
      </c>
      <c r="C162" s="16" t="s">
        <v>54</v>
      </c>
      <c r="D162" s="16" t="s">
        <v>55</v>
      </c>
      <c r="E162" s="17"/>
    </row>
    <row r="163" s="11" customFormat="1" customHeight="1" spans="1:5">
      <c r="A163" s="16">
        <v>161</v>
      </c>
      <c r="B163" s="16" t="s">
        <v>227</v>
      </c>
      <c r="C163" s="16" t="s">
        <v>76</v>
      </c>
      <c r="D163" s="16" t="s">
        <v>62</v>
      </c>
      <c r="E163" s="17"/>
    </row>
    <row r="164" s="11" customFormat="1" customHeight="1" spans="1:5">
      <c r="A164" s="16">
        <v>162</v>
      </c>
      <c r="B164" s="16" t="s">
        <v>228</v>
      </c>
      <c r="C164" s="16" t="s">
        <v>114</v>
      </c>
      <c r="D164" s="16" t="s">
        <v>55</v>
      </c>
      <c r="E164" s="17"/>
    </row>
    <row r="165" s="11" customFormat="1" customHeight="1" spans="1:5">
      <c r="A165" s="16">
        <v>163</v>
      </c>
      <c r="B165" s="20" t="s">
        <v>229</v>
      </c>
      <c r="C165" s="16" t="s">
        <v>80</v>
      </c>
      <c r="D165" s="16" t="s">
        <v>55</v>
      </c>
      <c r="E165" s="17"/>
    </row>
    <row r="166" s="11" customFormat="1" customHeight="1" spans="1:5">
      <c r="A166" s="16">
        <v>164</v>
      </c>
      <c r="B166" s="20" t="s">
        <v>230</v>
      </c>
      <c r="C166" s="16" t="s">
        <v>54</v>
      </c>
      <c r="D166" s="16" t="s">
        <v>62</v>
      </c>
      <c r="E166" s="17"/>
    </row>
    <row r="167" s="11" customFormat="1" customHeight="1" spans="1:5">
      <c r="A167" s="16">
        <v>165</v>
      </c>
      <c r="B167" s="20" t="s">
        <v>231</v>
      </c>
      <c r="C167" s="16" t="s">
        <v>76</v>
      </c>
      <c r="D167" s="16" t="s">
        <v>55</v>
      </c>
      <c r="E167" s="17"/>
    </row>
    <row r="168" s="11" customFormat="1" customHeight="1" spans="1:5">
      <c r="A168" s="16">
        <v>166</v>
      </c>
      <c r="B168" s="16" t="s">
        <v>232</v>
      </c>
      <c r="C168" s="16" t="s">
        <v>76</v>
      </c>
      <c r="D168" s="16" t="s">
        <v>62</v>
      </c>
      <c r="E168" s="17"/>
    </row>
    <row r="169" s="11" customFormat="1" customHeight="1" spans="1:5">
      <c r="A169" s="16">
        <v>167</v>
      </c>
      <c r="B169" s="16" t="s">
        <v>233</v>
      </c>
      <c r="C169" s="16" t="s">
        <v>70</v>
      </c>
      <c r="D169" s="16" t="s">
        <v>62</v>
      </c>
      <c r="E169" s="17"/>
    </row>
    <row r="170" s="11" customFormat="1" customHeight="1" spans="1:5">
      <c r="A170" s="16">
        <v>168</v>
      </c>
      <c r="B170" s="16" t="s">
        <v>234</v>
      </c>
      <c r="C170" s="16" t="s">
        <v>54</v>
      </c>
      <c r="D170" s="16" t="s">
        <v>62</v>
      </c>
      <c r="E170" s="17"/>
    </row>
    <row r="171" s="11" customFormat="1" customHeight="1" spans="1:5">
      <c r="A171" s="16">
        <v>169</v>
      </c>
      <c r="B171" s="16" t="s">
        <v>235</v>
      </c>
      <c r="C171" s="16" t="s">
        <v>68</v>
      </c>
      <c r="D171" s="16" t="s">
        <v>55</v>
      </c>
      <c r="E171" s="17"/>
    </row>
    <row r="172" s="11" customFormat="1" customHeight="1" spans="1:5">
      <c r="A172" s="16">
        <v>170</v>
      </c>
      <c r="B172" s="16" t="s">
        <v>236</v>
      </c>
      <c r="C172" s="16" t="s">
        <v>54</v>
      </c>
      <c r="D172" s="16" t="s">
        <v>55</v>
      </c>
      <c r="E172" s="17"/>
    </row>
    <row r="173" s="11" customFormat="1" customHeight="1" spans="1:5">
      <c r="A173" s="16">
        <v>171</v>
      </c>
      <c r="B173" s="21" t="s">
        <v>237</v>
      </c>
      <c r="C173" s="21" t="s">
        <v>70</v>
      </c>
      <c r="D173" s="21" t="s">
        <v>62</v>
      </c>
      <c r="E173" s="22"/>
    </row>
    <row r="174" s="11" customFormat="1" customHeight="1" spans="1:5">
      <c r="A174" s="16">
        <v>172</v>
      </c>
      <c r="B174" s="16" t="s">
        <v>238</v>
      </c>
      <c r="C174" s="16" t="s">
        <v>54</v>
      </c>
      <c r="D174" s="16" t="s">
        <v>62</v>
      </c>
      <c r="E174" s="17"/>
    </row>
    <row r="175" s="11" customFormat="1" customHeight="1" spans="1:5">
      <c r="A175" s="16">
        <v>173</v>
      </c>
      <c r="B175" s="16" t="s">
        <v>239</v>
      </c>
      <c r="C175" s="16" t="s">
        <v>54</v>
      </c>
      <c r="D175" s="16" t="s">
        <v>55</v>
      </c>
      <c r="E175" s="17"/>
    </row>
    <row r="176" s="11" customFormat="1" customHeight="1" spans="1:5">
      <c r="A176" s="16">
        <v>174</v>
      </c>
      <c r="B176" s="16" t="s">
        <v>240</v>
      </c>
      <c r="C176" s="16" t="s">
        <v>54</v>
      </c>
      <c r="D176" s="16" t="s">
        <v>55</v>
      </c>
      <c r="E176" s="17"/>
    </row>
    <row r="177" s="11" customFormat="1" customHeight="1" spans="1:5">
      <c r="A177" s="16">
        <v>175</v>
      </c>
      <c r="B177" s="16" t="s">
        <v>241</v>
      </c>
      <c r="C177" s="16" t="s">
        <v>54</v>
      </c>
      <c r="D177" s="16" t="s">
        <v>55</v>
      </c>
      <c r="E177" s="17"/>
    </row>
    <row r="178" s="11" customFormat="1" customHeight="1" spans="1:5">
      <c r="A178" s="16">
        <v>176</v>
      </c>
      <c r="B178" s="16" t="s">
        <v>242</v>
      </c>
      <c r="C178" s="16" t="s">
        <v>54</v>
      </c>
      <c r="D178" s="16" t="s">
        <v>62</v>
      </c>
      <c r="E178" s="17"/>
    </row>
    <row r="179" s="11" customFormat="1" customHeight="1" spans="1:5">
      <c r="A179" s="16">
        <v>177</v>
      </c>
      <c r="B179" s="16" t="s">
        <v>243</v>
      </c>
      <c r="C179" s="16" t="s">
        <v>54</v>
      </c>
      <c r="D179" s="16" t="s">
        <v>55</v>
      </c>
      <c r="E179" s="17"/>
    </row>
    <row r="180" s="11" customFormat="1" customHeight="1" spans="1:5">
      <c r="A180" s="16">
        <v>178</v>
      </c>
      <c r="B180" s="16" t="s">
        <v>244</v>
      </c>
      <c r="C180" s="16" t="s">
        <v>76</v>
      </c>
      <c r="D180" s="16" t="s">
        <v>55</v>
      </c>
      <c r="E180" s="17"/>
    </row>
    <row r="181" s="11" customFormat="1" customHeight="1" spans="1:5">
      <c r="A181" s="16">
        <v>179</v>
      </c>
      <c r="B181" s="16" t="s">
        <v>245</v>
      </c>
      <c r="C181" s="16" t="s">
        <v>78</v>
      </c>
      <c r="D181" s="16" t="s">
        <v>55</v>
      </c>
      <c r="E181" s="17"/>
    </row>
    <row r="182" s="11" customFormat="1" customHeight="1" spans="1:5">
      <c r="A182" s="16">
        <v>180</v>
      </c>
      <c r="B182" s="16" t="s">
        <v>246</v>
      </c>
      <c r="C182" s="16" t="s">
        <v>78</v>
      </c>
      <c r="D182" s="16" t="s">
        <v>62</v>
      </c>
      <c r="E182" s="17"/>
    </row>
    <row r="183" s="11" customFormat="1" customHeight="1" spans="1:5">
      <c r="A183" s="16">
        <v>181</v>
      </c>
      <c r="B183" s="16" t="s">
        <v>247</v>
      </c>
      <c r="C183" s="16" t="s">
        <v>54</v>
      </c>
      <c r="D183" s="16" t="s">
        <v>62</v>
      </c>
      <c r="E183" s="17"/>
    </row>
    <row r="184" s="11" customFormat="1" customHeight="1" spans="1:5">
      <c r="A184" s="16">
        <v>182</v>
      </c>
      <c r="B184" s="16" t="s">
        <v>248</v>
      </c>
      <c r="C184" s="16" t="s">
        <v>74</v>
      </c>
      <c r="D184" s="16" t="s">
        <v>62</v>
      </c>
      <c r="E184" s="17"/>
    </row>
    <row r="185" s="11" customFormat="1" customHeight="1" spans="1:5">
      <c r="A185" s="16">
        <v>183</v>
      </c>
      <c r="B185" s="16" t="s">
        <v>249</v>
      </c>
      <c r="C185" s="16" t="s">
        <v>54</v>
      </c>
      <c r="D185" s="16" t="s">
        <v>55</v>
      </c>
      <c r="E185" s="17"/>
    </row>
    <row r="186" s="11" customFormat="1" customHeight="1" spans="1:5">
      <c r="A186" s="16">
        <v>184</v>
      </c>
      <c r="B186" s="23" t="s">
        <v>250</v>
      </c>
      <c r="C186" s="23" t="s">
        <v>54</v>
      </c>
      <c r="D186" s="23" t="s">
        <v>62</v>
      </c>
      <c r="E186" s="24"/>
    </row>
    <row r="187" s="11" customFormat="1" customHeight="1" spans="1:5">
      <c r="A187" s="16">
        <v>185</v>
      </c>
      <c r="B187" s="23" t="s">
        <v>251</v>
      </c>
      <c r="C187" s="23" t="s">
        <v>54</v>
      </c>
      <c r="D187" s="23" t="s">
        <v>55</v>
      </c>
      <c r="E187" s="24"/>
    </row>
    <row r="188" s="11" customFormat="1" customHeight="1" spans="1:5">
      <c r="A188" s="16">
        <v>186</v>
      </c>
      <c r="B188" s="23" t="s">
        <v>252</v>
      </c>
      <c r="C188" s="23" t="s">
        <v>54</v>
      </c>
      <c r="D188" s="23" t="s">
        <v>62</v>
      </c>
      <c r="E188" s="24"/>
    </row>
    <row r="189" s="11" customFormat="1" customHeight="1" spans="1:5">
      <c r="A189" s="16">
        <v>187</v>
      </c>
      <c r="B189" s="23" t="s">
        <v>253</v>
      </c>
      <c r="C189" s="23" t="s">
        <v>54</v>
      </c>
      <c r="D189" s="23" t="s">
        <v>55</v>
      </c>
      <c r="E189" s="24"/>
    </row>
    <row r="190" s="11" customFormat="1" customHeight="1" spans="1:5">
      <c r="A190" s="16">
        <v>188</v>
      </c>
      <c r="B190" s="16" t="s">
        <v>254</v>
      </c>
      <c r="C190" s="16" t="s">
        <v>114</v>
      </c>
      <c r="D190" s="16" t="s">
        <v>55</v>
      </c>
      <c r="E190" s="17"/>
    </row>
    <row r="191" s="11" customFormat="1" customHeight="1" spans="1:5">
      <c r="A191" s="16">
        <v>189</v>
      </c>
      <c r="B191" s="16" t="s">
        <v>255</v>
      </c>
      <c r="C191" s="16" t="s">
        <v>157</v>
      </c>
      <c r="D191" s="16" t="s">
        <v>55</v>
      </c>
      <c r="E191" s="17"/>
    </row>
    <row r="192" s="11" customFormat="1" customHeight="1" spans="1:5">
      <c r="A192" s="16">
        <v>190</v>
      </c>
      <c r="B192" s="16" t="s">
        <v>256</v>
      </c>
      <c r="C192" s="16" t="s">
        <v>76</v>
      </c>
      <c r="D192" s="16" t="s">
        <v>62</v>
      </c>
      <c r="E192" s="17"/>
    </row>
    <row r="193" s="11" customFormat="1" customHeight="1" spans="1:5">
      <c r="A193" s="16">
        <v>191</v>
      </c>
      <c r="B193" s="16" t="s">
        <v>257</v>
      </c>
      <c r="C193" s="16" t="s">
        <v>78</v>
      </c>
      <c r="D193" s="16" t="s">
        <v>62</v>
      </c>
      <c r="E193" s="17"/>
    </row>
    <row r="194" s="11" customFormat="1" customHeight="1" spans="1:5">
      <c r="A194" s="16">
        <v>192</v>
      </c>
      <c r="B194" s="16" t="s">
        <v>258</v>
      </c>
      <c r="C194" s="16" t="s">
        <v>76</v>
      </c>
      <c r="D194" s="16" t="s">
        <v>55</v>
      </c>
      <c r="E194" s="17"/>
    </row>
    <row r="195" s="11" customFormat="1" customHeight="1" spans="1:5">
      <c r="A195" s="16">
        <v>193</v>
      </c>
      <c r="B195" s="16" t="s">
        <v>259</v>
      </c>
      <c r="C195" s="16" t="s">
        <v>54</v>
      </c>
      <c r="D195" s="16" t="s">
        <v>62</v>
      </c>
      <c r="E195" s="17"/>
    </row>
    <row r="196" s="11" customFormat="1" customHeight="1" spans="1:5">
      <c r="A196" s="16">
        <v>194</v>
      </c>
      <c r="B196" s="16" t="s">
        <v>260</v>
      </c>
      <c r="C196" s="16" t="s">
        <v>54</v>
      </c>
      <c r="D196" s="16" t="s">
        <v>55</v>
      </c>
      <c r="E196" s="17"/>
    </row>
    <row r="197" s="11" customFormat="1" customHeight="1" spans="1:5">
      <c r="A197" s="16">
        <v>195</v>
      </c>
      <c r="B197" s="16" t="s">
        <v>261</v>
      </c>
      <c r="C197" s="16" t="s">
        <v>80</v>
      </c>
      <c r="D197" s="16" t="s">
        <v>55</v>
      </c>
      <c r="E197" s="17"/>
    </row>
    <row r="198" s="11" customFormat="1" customHeight="1" spans="1:5">
      <c r="A198" s="16">
        <v>196</v>
      </c>
      <c r="B198" s="16" t="s">
        <v>262</v>
      </c>
      <c r="C198" s="16" t="s">
        <v>54</v>
      </c>
      <c r="D198" s="16" t="s">
        <v>55</v>
      </c>
      <c r="E198" s="17"/>
    </row>
    <row r="199" s="11" customFormat="1" customHeight="1" spans="1:5">
      <c r="A199" s="16">
        <v>197</v>
      </c>
      <c r="B199" s="16" t="s">
        <v>263</v>
      </c>
      <c r="C199" s="16" t="s">
        <v>54</v>
      </c>
      <c r="D199" s="16" t="s">
        <v>62</v>
      </c>
      <c r="E199" s="17"/>
    </row>
    <row r="200" s="11" customFormat="1" customHeight="1" spans="1:5">
      <c r="A200" s="16">
        <v>198</v>
      </c>
      <c r="B200" s="16" t="s">
        <v>264</v>
      </c>
      <c r="C200" s="16" t="s">
        <v>76</v>
      </c>
      <c r="D200" s="16" t="s">
        <v>62</v>
      </c>
      <c r="E200" s="17"/>
    </row>
    <row r="201" s="11" customFormat="1" customHeight="1" spans="1:5">
      <c r="A201" s="16">
        <v>199</v>
      </c>
      <c r="B201" s="16" t="s">
        <v>265</v>
      </c>
      <c r="C201" s="16" t="s">
        <v>78</v>
      </c>
      <c r="D201" s="16" t="s">
        <v>62</v>
      </c>
      <c r="E201" s="17"/>
    </row>
    <row r="202" s="11" customFormat="1" customHeight="1" spans="1:5">
      <c r="A202" s="16">
        <v>200</v>
      </c>
      <c r="B202" s="16" t="s">
        <v>266</v>
      </c>
      <c r="C202" s="16" t="s">
        <v>114</v>
      </c>
      <c r="D202" s="16" t="s">
        <v>55</v>
      </c>
      <c r="E202" s="17"/>
    </row>
    <row r="203" s="11" customFormat="1" customHeight="1" spans="1:5">
      <c r="A203" s="16">
        <v>201</v>
      </c>
      <c r="B203" s="16" t="s">
        <v>267</v>
      </c>
      <c r="C203" s="16" t="s">
        <v>54</v>
      </c>
      <c r="D203" s="16" t="s">
        <v>55</v>
      </c>
      <c r="E203" s="17"/>
    </row>
    <row r="204" s="11" customFormat="1" customHeight="1" spans="1:5">
      <c r="A204" s="16">
        <v>202</v>
      </c>
      <c r="B204" s="16" t="s">
        <v>268</v>
      </c>
      <c r="C204" s="16" t="s">
        <v>170</v>
      </c>
      <c r="D204" s="16" t="s">
        <v>62</v>
      </c>
      <c r="E204" s="17"/>
    </row>
    <row r="205" s="11" customFormat="1" customHeight="1" spans="1:5">
      <c r="A205" s="16">
        <v>203</v>
      </c>
      <c r="B205" s="16" t="s">
        <v>269</v>
      </c>
      <c r="C205" s="16" t="s">
        <v>54</v>
      </c>
      <c r="D205" s="16" t="s">
        <v>55</v>
      </c>
      <c r="E205" s="17"/>
    </row>
    <row r="206" s="11" customFormat="1" customHeight="1" spans="1:5">
      <c r="A206" s="16">
        <v>204</v>
      </c>
      <c r="B206" s="16" t="s">
        <v>270</v>
      </c>
      <c r="C206" s="16" t="s">
        <v>54</v>
      </c>
      <c r="D206" s="16" t="s">
        <v>55</v>
      </c>
      <c r="E206" s="17"/>
    </row>
    <row r="207" s="11" customFormat="1" customHeight="1" spans="1:5">
      <c r="A207" s="16">
        <v>205</v>
      </c>
      <c r="B207" s="16" t="s">
        <v>271</v>
      </c>
      <c r="C207" s="16" t="s">
        <v>54</v>
      </c>
      <c r="D207" s="16" t="s">
        <v>55</v>
      </c>
      <c r="E207" s="17"/>
    </row>
    <row r="208" s="11" customFormat="1" customHeight="1" spans="1:5">
      <c r="A208" s="16">
        <v>206</v>
      </c>
      <c r="B208" s="16" t="s">
        <v>272</v>
      </c>
      <c r="C208" s="16" t="s">
        <v>68</v>
      </c>
      <c r="D208" s="16" t="s">
        <v>55</v>
      </c>
      <c r="E208" s="17"/>
    </row>
    <row r="209" s="11" customFormat="1" customHeight="1" spans="1:5">
      <c r="A209" s="16">
        <v>207</v>
      </c>
      <c r="B209" s="16" t="s">
        <v>273</v>
      </c>
      <c r="C209" s="16" t="s">
        <v>76</v>
      </c>
      <c r="D209" s="16" t="s">
        <v>55</v>
      </c>
      <c r="E209" s="17"/>
    </row>
    <row r="210" s="11" customFormat="1" customHeight="1" spans="1:5">
      <c r="A210" s="16">
        <v>208</v>
      </c>
      <c r="B210" s="16" t="s">
        <v>274</v>
      </c>
      <c r="C210" s="16" t="s">
        <v>76</v>
      </c>
      <c r="D210" s="16" t="s">
        <v>55</v>
      </c>
      <c r="E210" s="17"/>
    </row>
    <row r="211" s="11" customFormat="1" customHeight="1" spans="1:5">
      <c r="A211" s="16">
        <v>209</v>
      </c>
      <c r="B211" s="16" t="s">
        <v>275</v>
      </c>
      <c r="C211" s="16" t="s">
        <v>54</v>
      </c>
      <c r="D211" s="16" t="s">
        <v>62</v>
      </c>
      <c r="E211" s="17"/>
    </row>
    <row r="212" s="11" customFormat="1" customHeight="1" spans="1:5">
      <c r="A212" s="16">
        <v>210</v>
      </c>
      <c r="B212" s="16" t="s">
        <v>276</v>
      </c>
      <c r="C212" s="16" t="s">
        <v>54</v>
      </c>
      <c r="D212" s="16" t="s">
        <v>55</v>
      </c>
      <c r="E212" s="17"/>
    </row>
    <row r="213" s="11" customFormat="1" customHeight="1" spans="1:5">
      <c r="A213" s="16">
        <v>211</v>
      </c>
      <c r="B213" s="16" t="s">
        <v>277</v>
      </c>
      <c r="C213" s="16" t="s">
        <v>54</v>
      </c>
      <c r="D213" s="16" t="s">
        <v>55</v>
      </c>
      <c r="E213" s="17"/>
    </row>
    <row r="214" s="11" customFormat="1" customHeight="1" spans="1:5">
      <c r="A214" s="16">
        <v>212</v>
      </c>
      <c r="B214" s="16" t="s">
        <v>278</v>
      </c>
      <c r="C214" s="16" t="s">
        <v>78</v>
      </c>
      <c r="D214" s="16" t="s">
        <v>62</v>
      </c>
      <c r="E214" s="17"/>
    </row>
    <row r="215" s="11" customFormat="1" customHeight="1" spans="1:5">
      <c r="A215" s="16">
        <v>213</v>
      </c>
      <c r="B215" s="16" t="s">
        <v>279</v>
      </c>
      <c r="C215" s="16" t="s">
        <v>54</v>
      </c>
      <c r="D215" s="16" t="s">
        <v>62</v>
      </c>
      <c r="E215" s="17"/>
    </row>
    <row r="216" s="11" customFormat="1" customHeight="1" spans="1:5">
      <c r="A216" s="16">
        <v>214</v>
      </c>
      <c r="B216" s="16" t="s">
        <v>280</v>
      </c>
      <c r="C216" s="16" t="s">
        <v>54</v>
      </c>
      <c r="D216" s="16" t="s">
        <v>55</v>
      </c>
      <c r="E216" s="17"/>
    </row>
    <row r="217" s="11" customFormat="1" customHeight="1" spans="1:5">
      <c r="A217" s="16">
        <v>215</v>
      </c>
      <c r="B217" s="16" t="s">
        <v>281</v>
      </c>
      <c r="C217" s="16" t="s">
        <v>76</v>
      </c>
      <c r="D217" s="16" t="s">
        <v>55</v>
      </c>
      <c r="E217" s="17"/>
    </row>
    <row r="218" s="11" customFormat="1" customHeight="1" spans="1:5">
      <c r="A218" s="16">
        <v>216</v>
      </c>
      <c r="B218" s="16" t="s">
        <v>282</v>
      </c>
      <c r="C218" s="16" t="s">
        <v>170</v>
      </c>
      <c r="D218" s="16" t="s">
        <v>55</v>
      </c>
      <c r="E218" s="17"/>
    </row>
    <row r="219" s="11" customFormat="1" customHeight="1" spans="1:5">
      <c r="A219" s="16">
        <v>217</v>
      </c>
      <c r="B219" s="16" t="s">
        <v>283</v>
      </c>
      <c r="C219" s="16" t="s">
        <v>54</v>
      </c>
      <c r="D219" s="16" t="s">
        <v>55</v>
      </c>
      <c r="E219" s="17"/>
    </row>
    <row r="220" s="11" customFormat="1" customHeight="1" spans="1:5">
      <c r="A220" s="16">
        <v>218</v>
      </c>
      <c r="B220" s="16" t="s">
        <v>284</v>
      </c>
      <c r="C220" s="16" t="s">
        <v>54</v>
      </c>
      <c r="D220" s="16" t="s">
        <v>62</v>
      </c>
      <c r="E220" s="17"/>
    </row>
    <row r="221" s="11" customFormat="1" customHeight="1" spans="1:5">
      <c r="A221" s="16">
        <v>219</v>
      </c>
      <c r="B221" s="16" t="s">
        <v>285</v>
      </c>
      <c r="C221" s="16" t="s">
        <v>114</v>
      </c>
      <c r="D221" s="16" t="s">
        <v>62</v>
      </c>
      <c r="E221" s="17"/>
    </row>
    <row r="222" s="11" customFormat="1" customHeight="1" spans="1:5">
      <c r="A222" s="16">
        <v>220</v>
      </c>
      <c r="B222" s="16" t="s">
        <v>286</v>
      </c>
      <c r="C222" s="16" t="s">
        <v>78</v>
      </c>
      <c r="D222" s="16" t="s">
        <v>55</v>
      </c>
      <c r="E222" s="17"/>
    </row>
    <row r="223" s="11" customFormat="1" customHeight="1" spans="1:5">
      <c r="A223" s="16">
        <v>221</v>
      </c>
      <c r="B223" s="16" t="s">
        <v>287</v>
      </c>
      <c r="C223" s="25" t="s">
        <v>54</v>
      </c>
      <c r="D223" s="25" t="s">
        <v>55</v>
      </c>
      <c r="E223" s="17"/>
    </row>
    <row r="224" s="11" customFormat="1" customHeight="1" spans="1:5">
      <c r="A224" s="16">
        <v>222</v>
      </c>
      <c r="B224" s="16" t="s">
        <v>288</v>
      </c>
      <c r="C224" s="16" t="s">
        <v>54</v>
      </c>
      <c r="D224" s="16" t="s">
        <v>55</v>
      </c>
      <c r="E224" s="17"/>
    </row>
    <row r="225" s="11" customFormat="1" customHeight="1" spans="1:5">
      <c r="A225" s="16">
        <v>223</v>
      </c>
      <c r="B225" s="16" t="s">
        <v>289</v>
      </c>
      <c r="C225" s="16" t="s">
        <v>54</v>
      </c>
      <c r="D225" s="16" t="s">
        <v>55</v>
      </c>
      <c r="E225" s="17"/>
    </row>
    <row r="226" s="11" customFormat="1" customHeight="1" spans="1:5">
      <c r="A226" s="16">
        <v>224</v>
      </c>
      <c r="B226" s="16" t="s">
        <v>290</v>
      </c>
      <c r="C226" s="16" t="s">
        <v>70</v>
      </c>
      <c r="D226" s="16" t="s">
        <v>62</v>
      </c>
      <c r="E226" s="17"/>
    </row>
    <row r="227" s="11" customFormat="1" customHeight="1" spans="1:5">
      <c r="A227" s="16">
        <v>225</v>
      </c>
      <c r="B227" s="16" t="s">
        <v>291</v>
      </c>
      <c r="C227" s="16" t="s">
        <v>54</v>
      </c>
      <c r="D227" s="16" t="s">
        <v>55</v>
      </c>
      <c r="E227" s="17"/>
    </row>
    <row r="228" s="11" customFormat="1" customHeight="1" spans="1:5">
      <c r="A228" s="16">
        <v>226</v>
      </c>
      <c r="B228" s="16" t="s">
        <v>292</v>
      </c>
      <c r="C228" s="16" t="s">
        <v>54</v>
      </c>
      <c r="D228" s="16" t="s">
        <v>55</v>
      </c>
      <c r="E228" s="17"/>
    </row>
    <row r="229" s="11" customFormat="1" customHeight="1" spans="1:5">
      <c r="A229" s="16">
        <v>227</v>
      </c>
      <c r="B229" s="16" t="s">
        <v>293</v>
      </c>
      <c r="C229" s="16" t="s">
        <v>54</v>
      </c>
      <c r="D229" s="16" t="s">
        <v>62</v>
      </c>
      <c r="E229" s="17"/>
    </row>
    <row r="230" s="11" customFormat="1" customHeight="1" spans="1:5">
      <c r="A230" s="16">
        <v>228</v>
      </c>
      <c r="B230" s="16" t="s">
        <v>294</v>
      </c>
      <c r="C230" s="16" t="s">
        <v>54</v>
      </c>
      <c r="D230" s="16" t="s">
        <v>62</v>
      </c>
      <c r="E230" s="17"/>
    </row>
    <row r="231" s="11" customFormat="1" customHeight="1" spans="1:5">
      <c r="A231" s="16">
        <v>229</v>
      </c>
      <c r="B231" s="16" t="s">
        <v>295</v>
      </c>
      <c r="C231" s="16" t="s">
        <v>157</v>
      </c>
      <c r="D231" s="16" t="s">
        <v>55</v>
      </c>
      <c r="E231" s="17"/>
    </row>
    <row r="232" s="11" customFormat="1" customHeight="1" spans="1:5">
      <c r="A232" s="16">
        <v>230</v>
      </c>
      <c r="B232" s="16" t="s">
        <v>296</v>
      </c>
      <c r="C232" s="16" t="s">
        <v>114</v>
      </c>
      <c r="D232" s="16" t="s">
        <v>62</v>
      </c>
      <c r="E232" s="17"/>
    </row>
    <row r="233" s="11" customFormat="1" customHeight="1" spans="1:5">
      <c r="A233" s="16">
        <v>231</v>
      </c>
      <c r="B233" s="16" t="s">
        <v>297</v>
      </c>
      <c r="C233" s="16" t="s">
        <v>66</v>
      </c>
      <c r="D233" s="16" t="s">
        <v>55</v>
      </c>
      <c r="E233" s="17"/>
    </row>
    <row r="234" s="11" customFormat="1" customHeight="1" spans="1:5">
      <c r="A234" s="16">
        <v>232</v>
      </c>
      <c r="B234" s="16" t="s">
        <v>298</v>
      </c>
      <c r="C234" s="16" t="s">
        <v>78</v>
      </c>
      <c r="D234" s="16" t="s">
        <v>55</v>
      </c>
      <c r="E234" s="17"/>
    </row>
    <row r="235" s="11" customFormat="1" customHeight="1" spans="1:5">
      <c r="A235" s="16">
        <v>233</v>
      </c>
      <c r="B235" s="16" t="s">
        <v>299</v>
      </c>
      <c r="C235" s="16" t="s">
        <v>78</v>
      </c>
      <c r="D235" s="16" t="s">
        <v>55</v>
      </c>
      <c r="E235" s="17"/>
    </row>
    <row r="236" s="11" customFormat="1" customHeight="1" spans="1:5">
      <c r="A236" s="16">
        <v>234</v>
      </c>
      <c r="B236" s="16" t="s">
        <v>300</v>
      </c>
      <c r="C236" s="16" t="s">
        <v>54</v>
      </c>
      <c r="D236" s="16" t="s">
        <v>62</v>
      </c>
      <c r="E236" s="17"/>
    </row>
    <row r="237" s="11" customFormat="1" customHeight="1" spans="1:5">
      <c r="A237" s="16">
        <v>235</v>
      </c>
      <c r="B237" s="16" t="s">
        <v>301</v>
      </c>
      <c r="C237" s="16" t="s">
        <v>76</v>
      </c>
      <c r="D237" s="16" t="s">
        <v>55</v>
      </c>
      <c r="E237" s="17"/>
    </row>
    <row r="238" s="11" customFormat="1" customHeight="1" spans="1:5">
      <c r="A238" s="16">
        <v>236</v>
      </c>
      <c r="B238" s="16" t="s">
        <v>302</v>
      </c>
      <c r="C238" s="16" t="s">
        <v>114</v>
      </c>
      <c r="D238" s="16" t="s">
        <v>62</v>
      </c>
      <c r="E238" s="17"/>
    </row>
    <row r="239" s="11" customFormat="1" customHeight="1" spans="1:5">
      <c r="A239" s="16">
        <v>237</v>
      </c>
      <c r="B239" s="26" t="s">
        <v>303</v>
      </c>
      <c r="C239" s="16" t="s">
        <v>54</v>
      </c>
      <c r="D239" s="16" t="s">
        <v>62</v>
      </c>
      <c r="E239" s="17"/>
    </row>
    <row r="240" s="11" customFormat="1" customHeight="1" spans="1:5">
      <c r="A240" s="16">
        <v>238</v>
      </c>
      <c r="B240" s="16" t="s">
        <v>304</v>
      </c>
      <c r="C240" s="16" t="s">
        <v>54</v>
      </c>
      <c r="D240" s="16" t="s">
        <v>62</v>
      </c>
      <c r="E240" s="17"/>
    </row>
    <row r="241" s="11" customFormat="1" customHeight="1" spans="1:5">
      <c r="A241" s="16">
        <v>239</v>
      </c>
      <c r="B241" s="16" t="s">
        <v>305</v>
      </c>
      <c r="C241" s="16" t="s">
        <v>54</v>
      </c>
      <c r="D241" s="16" t="s">
        <v>55</v>
      </c>
      <c r="E241" s="17"/>
    </row>
    <row r="242" s="11" customFormat="1" customHeight="1" spans="1:5">
      <c r="A242" s="16">
        <v>240</v>
      </c>
      <c r="B242" s="16" t="s">
        <v>306</v>
      </c>
      <c r="C242" s="16" t="s">
        <v>54</v>
      </c>
      <c r="D242" s="16" t="s">
        <v>55</v>
      </c>
      <c r="E242" s="17"/>
    </row>
    <row r="243" s="11" customFormat="1" customHeight="1" spans="1:5">
      <c r="A243" s="16">
        <v>241</v>
      </c>
      <c r="B243" s="16" t="s">
        <v>307</v>
      </c>
      <c r="C243" s="16" t="s">
        <v>54</v>
      </c>
      <c r="D243" s="16" t="s">
        <v>55</v>
      </c>
      <c r="E243" s="17"/>
    </row>
    <row r="244" s="11" customFormat="1" customHeight="1" spans="1:5">
      <c r="A244" s="16">
        <v>242</v>
      </c>
      <c r="B244" s="16" t="s">
        <v>308</v>
      </c>
      <c r="C244" s="16" t="s">
        <v>54</v>
      </c>
      <c r="D244" s="16" t="s">
        <v>55</v>
      </c>
      <c r="E244" s="17"/>
    </row>
    <row r="245" s="11" customFormat="1" customHeight="1" spans="1:5">
      <c r="A245" s="16">
        <v>243</v>
      </c>
      <c r="B245" s="16" t="s">
        <v>309</v>
      </c>
      <c r="C245" s="16" t="s">
        <v>54</v>
      </c>
      <c r="D245" s="16" t="s">
        <v>55</v>
      </c>
      <c r="E245" s="17"/>
    </row>
    <row r="246" s="11" customFormat="1" customHeight="1" spans="1:5">
      <c r="A246" s="16">
        <v>244</v>
      </c>
      <c r="B246" s="16" t="s">
        <v>310</v>
      </c>
      <c r="C246" s="16" t="s">
        <v>78</v>
      </c>
      <c r="D246" s="16" t="s">
        <v>62</v>
      </c>
      <c r="E246" s="17"/>
    </row>
    <row r="247" s="11" customFormat="1" customHeight="1" spans="1:5">
      <c r="A247" s="16">
        <v>245</v>
      </c>
      <c r="B247" s="16" t="s">
        <v>311</v>
      </c>
      <c r="C247" s="16" t="s">
        <v>76</v>
      </c>
      <c r="D247" s="16" t="s">
        <v>55</v>
      </c>
      <c r="E247" s="17"/>
    </row>
    <row r="248" s="11" customFormat="1" customHeight="1" spans="1:5">
      <c r="A248" s="16">
        <v>246</v>
      </c>
      <c r="B248" s="16" t="s">
        <v>312</v>
      </c>
      <c r="C248" s="16" t="s">
        <v>78</v>
      </c>
      <c r="D248" s="16" t="s">
        <v>55</v>
      </c>
      <c r="E248" s="17"/>
    </row>
    <row r="249" s="11" customFormat="1" customHeight="1" spans="1:5">
      <c r="A249" s="16">
        <v>247</v>
      </c>
      <c r="B249" s="16" t="s">
        <v>313</v>
      </c>
      <c r="C249" s="16" t="s">
        <v>54</v>
      </c>
      <c r="D249" s="16" t="s">
        <v>55</v>
      </c>
      <c r="E249" s="17"/>
    </row>
    <row r="250" s="11" customFormat="1" customHeight="1" spans="1:5">
      <c r="A250" s="16">
        <v>248</v>
      </c>
      <c r="B250" s="16" t="s">
        <v>314</v>
      </c>
      <c r="C250" s="16" t="s">
        <v>54</v>
      </c>
      <c r="D250" s="16" t="s">
        <v>55</v>
      </c>
      <c r="E250" s="17"/>
    </row>
    <row r="251" s="11" customFormat="1" customHeight="1" spans="1:5">
      <c r="A251" s="16">
        <v>249</v>
      </c>
      <c r="B251" s="16" t="s">
        <v>315</v>
      </c>
      <c r="C251" s="16" t="s">
        <v>54</v>
      </c>
      <c r="D251" s="16" t="s">
        <v>55</v>
      </c>
      <c r="E251" s="17"/>
    </row>
    <row r="252" s="11" customFormat="1" customHeight="1" spans="1:5">
      <c r="A252" s="16">
        <v>250</v>
      </c>
      <c r="B252" s="16" t="s">
        <v>316</v>
      </c>
      <c r="C252" s="16" t="s">
        <v>54</v>
      </c>
      <c r="D252" s="16" t="s">
        <v>62</v>
      </c>
      <c r="E252" s="17"/>
    </row>
    <row r="253" s="11" customFormat="1" customHeight="1" spans="1:5">
      <c r="A253" s="16">
        <v>251</v>
      </c>
      <c r="B253" s="21" t="s">
        <v>317</v>
      </c>
      <c r="C253" s="16" t="s">
        <v>54</v>
      </c>
      <c r="D253" s="16" t="s">
        <v>55</v>
      </c>
      <c r="E253" s="17"/>
    </row>
    <row r="254" s="11" customFormat="1" customHeight="1" spans="1:5">
      <c r="A254" s="16">
        <v>252</v>
      </c>
      <c r="B254" s="16" t="s">
        <v>318</v>
      </c>
      <c r="C254" s="16" t="s">
        <v>54</v>
      </c>
      <c r="D254" s="16" t="s">
        <v>55</v>
      </c>
      <c r="E254" s="17"/>
    </row>
    <row r="255" s="11" customFormat="1" customHeight="1" spans="1:5">
      <c r="A255" s="16">
        <v>253</v>
      </c>
      <c r="B255" s="16" t="s">
        <v>319</v>
      </c>
      <c r="C255" s="16" t="s">
        <v>54</v>
      </c>
      <c r="D255" s="16" t="s">
        <v>55</v>
      </c>
      <c r="E255" s="17"/>
    </row>
    <row r="256" s="11" customFormat="1" customHeight="1" spans="1:5">
      <c r="A256" s="16">
        <v>254</v>
      </c>
      <c r="B256" s="21" t="s">
        <v>320</v>
      </c>
      <c r="C256" s="21" t="s">
        <v>54</v>
      </c>
      <c r="D256" s="21" t="s">
        <v>55</v>
      </c>
      <c r="E256" s="22"/>
    </row>
    <row r="257" s="11" customFormat="1" customHeight="1" spans="1:5">
      <c r="A257" s="16">
        <v>255</v>
      </c>
      <c r="B257" s="16" t="s">
        <v>321</v>
      </c>
      <c r="C257" s="16" t="s">
        <v>70</v>
      </c>
      <c r="D257" s="16" t="s">
        <v>62</v>
      </c>
      <c r="E257" s="17"/>
    </row>
    <row r="258" s="11" customFormat="1" customHeight="1" spans="1:5">
      <c r="A258" s="16">
        <v>256</v>
      </c>
      <c r="B258" s="16" t="s">
        <v>322</v>
      </c>
      <c r="C258" s="16" t="s">
        <v>54</v>
      </c>
      <c r="D258" s="16" t="s">
        <v>55</v>
      </c>
      <c r="E258" s="17"/>
    </row>
    <row r="259" s="11" customFormat="1" customHeight="1" spans="1:5">
      <c r="A259" s="16">
        <v>257</v>
      </c>
      <c r="B259" s="16" t="s">
        <v>323</v>
      </c>
      <c r="C259" s="16" t="s">
        <v>54</v>
      </c>
      <c r="D259" s="16" t="s">
        <v>62</v>
      </c>
      <c r="E259" s="17"/>
    </row>
    <row r="260" s="11" customFormat="1" customHeight="1" spans="1:5">
      <c r="A260" s="16">
        <v>258</v>
      </c>
      <c r="B260" s="16" t="s">
        <v>324</v>
      </c>
      <c r="C260" s="16" t="s">
        <v>54</v>
      </c>
      <c r="D260" s="16" t="s">
        <v>62</v>
      </c>
      <c r="E260" s="17"/>
    </row>
    <row r="261" s="11" customFormat="1" customHeight="1" spans="1:5">
      <c r="A261" s="16">
        <v>259</v>
      </c>
      <c r="B261" s="16" t="s">
        <v>325</v>
      </c>
      <c r="C261" s="16" t="s">
        <v>54</v>
      </c>
      <c r="D261" s="16" t="s">
        <v>55</v>
      </c>
      <c r="E261" s="17"/>
    </row>
    <row r="262" s="11" customFormat="1" customHeight="1" spans="1:5">
      <c r="A262" s="16">
        <v>260</v>
      </c>
      <c r="B262" s="16" t="s">
        <v>326</v>
      </c>
      <c r="C262" s="16" t="s">
        <v>54</v>
      </c>
      <c r="D262" s="16" t="s">
        <v>62</v>
      </c>
      <c r="E262" s="17"/>
    </row>
    <row r="263" s="11" customFormat="1" customHeight="1" spans="1:5">
      <c r="A263" s="16">
        <v>261</v>
      </c>
      <c r="B263" s="16" t="s">
        <v>327</v>
      </c>
      <c r="C263" s="16" t="s">
        <v>70</v>
      </c>
      <c r="D263" s="16" t="s">
        <v>55</v>
      </c>
      <c r="E263" s="17"/>
    </row>
    <row r="264" s="11" customFormat="1" customHeight="1" spans="1:5">
      <c r="A264" s="16">
        <v>262</v>
      </c>
      <c r="B264" s="16" t="s">
        <v>328</v>
      </c>
      <c r="C264" s="16" t="s">
        <v>54</v>
      </c>
      <c r="D264" s="16" t="s">
        <v>62</v>
      </c>
      <c r="E264" s="17"/>
    </row>
    <row r="265" s="11" customFormat="1" customHeight="1" spans="1:5">
      <c r="A265" s="16">
        <v>263</v>
      </c>
      <c r="B265" s="16" t="s">
        <v>329</v>
      </c>
      <c r="C265" s="16" t="s">
        <v>54</v>
      </c>
      <c r="D265" s="16" t="s">
        <v>55</v>
      </c>
      <c r="E265" s="17"/>
    </row>
    <row r="266" s="11" customFormat="1" customHeight="1" spans="1:5">
      <c r="A266" s="16">
        <v>264</v>
      </c>
      <c r="B266" s="16" t="s">
        <v>330</v>
      </c>
      <c r="C266" s="16" t="s">
        <v>157</v>
      </c>
      <c r="D266" s="16" t="s">
        <v>55</v>
      </c>
      <c r="E266" s="17"/>
    </row>
    <row r="267" s="11" customFormat="1" customHeight="1" spans="1:5">
      <c r="A267" s="16">
        <v>265</v>
      </c>
      <c r="B267" s="16" t="s">
        <v>331</v>
      </c>
      <c r="C267" s="16" t="s">
        <v>54</v>
      </c>
      <c r="D267" s="16" t="s">
        <v>62</v>
      </c>
      <c r="E267" s="17"/>
    </row>
    <row r="268" s="11" customFormat="1" customHeight="1" spans="1:5">
      <c r="A268" s="16">
        <v>266</v>
      </c>
      <c r="B268" s="16" t="s">
        <v>332</v>
      </c>
      <c r="C268" s="16" t="s">
        <v>78</v>
      </c>
      <c r="D268" s="16" t="s">
        <v>62</v>
      </c>
      <c r="E268" s="17"/>
    </row>
    <row r="269" s="11" customFormat="1" customHeight="1" spans="1:5">
      <c r="A269" s="16">
        <v>267</v>
      </c>
      <c r="B269" s="16" t="s">
        <v>333</v>
      </c>
      <c r="C269" s="16" t="s">
        <v>54</v>
      </c>
      <c r="D269" s="16" t="s">
        <v>55</v>
      </c>
      <c r="E269" s="17"/>
    </row>
    <row r="270" s="11" customFormat="1" customHeight="1" spans="1:5">
      <c r="A270" s="16">
        <v>268</v>
      </c>
      <c r="B270" s="16" t="s">
        <v>334</v>
      </c>
      <c r="C270" s="16" t="s">
        <v>54</v>
      </c>
      <c r="D270" s="16" t="s">
        <v>55</v>
      </c>
      <c r="E270" s="17"/>
    </row>
    <row r="271" s="11" customFormat="1" customHeight="1" spans="1:5">
      <c r="A271" s="16">
        <v>269</v>
      </c>
      <c r="B271" s="16" t="s">
        <v>335</v>
      </c>
      <c r="C271" s="16" t="s">
        <v>114</v>
      </c>
      <c r="D271" s="16" t="s">
        <v>55</v>
      </c>
      <c r="E271" s="17"/>
    </row>
    <row r="272" s="11" customFormat="1" customHeight="1" spans="1:5">
      <c r="A272" s="16">
        <v>270</v>
      </c>
      <c r="B272" s="16" t="s">
        <v>336</v>
      </c>
      <c r="C272" s="16" t="s">
        <v>54</v>
      </c>
      <c r="D272" s="16" t="s">
        <v>62</v>
      </c>
      <c r="E272" s="17"/>
    </row>
    <row r="273" s="11" customFormat="1" customHeight="1" spans="1:5">
      <c r="A273" s="16">
        <v>271</v>
      </c>
      <c r="B273" s="16" t="s">
        <v>337</v>
      </c>
      <c r="C273" s="16" t="s">
        <v>54</v>
      </c>
      <c r="D273" s="16" t="s">
        <v>55</v>
      </c>
      <c r="E273" s="17"/>
    </row>
    <row r="274" s="11" customFormat="1" customHeight="1" spans="1:5">
      <c r="A274" s="16">
        <v>272</v>
      </c>
      <c r="B274" s="16" t="s">
        <v>338</v>
      </c>
      <c r="C274" s="16" t="s">
        <v>339</v>
      </c>
      <c r="D274" s="16" t="s">
        <v>55</v>
      </c>
      <c r="E274" s="17"/>
    </row>
    <row r="275" s="11" customFormat="1" customHeight="1" spans="1:5">
      <c r="A275" s="16">
        <v>273</v>
      </c>
      <c r="B275" s="16" t="s">
        <v>340</v>
      </c>
      <c r="C275" s="16" t="s">
        <v>76</v>
      </c>
      <c r="D275" s="16" t="s">
        <v>55</v>
      </c>
      <c r="E275" s="17"/>
    </row>
    <row r="276" s="11" customFormat="1" customHeight="1" spans="1:5">
      <c r="A276" s="16">
        <v>274</v>
      </c>
      <c r="B276" s="16" t="s">
        <v>341</v>
      </c>
      <c r="C276" s="16" t="s">
        <v>54</v>
      </c>
      <c r="D276" s="16" t="s">
        <v>62</v>
      </c>
      <c r="E276" s="17"/>
    </row>
    <row r="277" s="11" customFormat="1" customHeight="1" spans="1:5">
      <c r="A277" s="16">
        <v>275</v>
      </c>
      <c r="B277" s="16" t="s">
        <v>342</v>
      </c>
      <c r="C277" s="16" t="s">
        <v>68</v>
      </c>
      <c r="D277" s="16" t="s">
        <v>62</v>
      </c>
      <c r="E277" s="17"/>
    </row>
    <row r="278" s="11" customFormat="1" customHeight="1" spans="1:5">
      <c r="A278" s="16">
        <v>276</v>
      </c>
      <c r="B278" s="16" t="s">
        <v>343</v>
      </c>
      <c r="C278" s="16" t="s">
        <v>54</v>
      </c>
      <c r="D278" s="16" t="s">
        <v>62</v>
      </c>
      <c r="E278" s="17"/>
    </row>
    <row r="279" s="11" customFormat="1" customHeight="1" spans="1:5">
      <c r="A279" s="16">
        <v>277</v>
      </c>
      <c r="B279" s="16" t="s">
        <v>344</v>
      </c>
      <c r="C279" s="16" t="s">
        <v>54</v>
      </c>
      <c r="D279" s="16" t="s">
        <v>62</v>
      </c>
      <c r="E279" s="17"/>
    </row>
    <row r="280" s="11" customFormat="1" customHeight="1" spans="1:5">
      <c r="A280" s="16">
        <v>278</v>
      </c>
      <c r="B280" s="16" t="s">
        <v>345</v>
      </c>
      <c r="C280" s="16" t="s">
        <v>54</v>
      </c>
      <c r="D280" s="16" t="s">
        <v>55</v>
      </c>
      <c r="E280" s="17"/>
    </row>
    <row r="281" s="11" customFormat="1" customHeight="1" spans="1:5">
      <c r="A281" s="16">
        <v>279</v>
      </c>
      <c r="B281" s="16" t="s">
        <v>346</v>
      </c>
      <c r="C281" s="16" t="s">
        <v>68</v>
      </c>
      <c r="D281" s="16" t="s">
        <v>62</v>
      </c>
      <c r="E281" s="17"/>
    </row>
    <row r="282" s="11" customFormat="1" customHeight="1" spans="1:5">
      <c r="A282" s="16">
        <v>280</v>
      </c>
      <c r="B282" s="16" t="s">
        <v>347</v>
      </c>
      <c r="C282" s="16" t="s">
        <v>114</v>
      </c>
      <c r="D282" s="16" t="s">
        <v>55</v>
      </c>
      <c r="E282" s="17"/>
    </row>
    <row r="283" s="11" customFormat="1" customHeight="1" spans="1:5">
      <c r="A283" s="16">
        <v>281</v>
      </c>
      <c r="B283" s="16" t="s">
        <v>348</v>
      </c>
      <c r="C283" s="16" t="s">
        <v>68</v>
      </c>
      <c r="D283" s="16" t="s">
        <v>62</v>
      </c>
      <c r="E283" s="17"/>
    </row>
    <row r="284" s="11" customFormat="1" customHeight="1" spans="1:5">
      <c r="A284" s="16">
        <v>282</v>
      </c>
      <c r="B284" s="16" t="s">
        <v>349</v>
      </c>
      <c r="C284" s="16" t="s">
        <v>54</v>
      </c>
      <c r="D284" s="16" t="s">
        <v>62</v>
      </c>
      <c r="E284" s="17"/>
    </row>
    <row r="285" s="11" customFormat="1" customHeight="1" spans="1:5">
      <c r="A285" s="16">
        <v>283</v>
      </c>
      <c r="B285" s="16" t="s">
        <v>350</v>
      </c>
      <c r="C285" s="16" t="s">
        <v>54</v>
      </c>
      <c r="D285" s="16" t="s">
        <v>62</v>
      </c>
      <c r="E285" s="17"/>
    </row>
    <row r="286" s="11" customFormat="1" customHeight="1" spans="1:5">
      <c r="A286" s="16">
        <v>284</v>
      </c>
      <c r="B286" s="16" t="s">
        <v>351</v>
      </c>
      <c r="C286" s="16" t="s">
        <v>157</v>
      </c>
      <c r="D286" s="16" t="s">
        <v>62</v>
      </c>
      <c r="E286" s="17"/>
    </row>
    <row r="287" s="11" customFormat="1" customHeight="1" spans="1:5">
      <c r="A287" s="16">
        <v>285</v>
      </c>
      <c r="B287" s="21" t="s">
        <v>352</v>
      </c>
      <c r="C287" s="21" t="s">
        <v>78</v>
      </c>
      <c r="D287" s="16" t="s">
        <v>55</v>
      </c>
      <c r="E287" s="17"/>
    </row>
    <row r="288" s="11" customFormat="1" customHeight="1" spans="1:5">
      <c r="A288" s="16">
        <v>286</v>
      </c>
      <c r="B288" s="16" t="s">
        <v>353</v>
      </c>
      <c r="C288" s="16" t="s">
        <v>54</v>
      </c>
      <c r="D288" s="16" t="s">
        <v>62</v>
      </c>
      <c r="E288" s="17"/>
    </row>
    <row r="289" s="11" customFormat="1" customHeight="1" spans="1:5">
      <c r="A289" s="16">
        <v>287</v>
      </c>
      <c r="B289" s="16" t="s">
        <v>354</v>
      </c>
      <c r="C289" s="16" t="s">
        <v>54</v>
      </c>
      <c r="D289" s="16" t="s">
        <v>55</v>
      </c>
      <c r="E289" s="17"/>
    </row>
    <row r="290" s="11" customFormat="1" customHeight="1" spans="1:5">
      <c r="A290" s="16">
        <v>288</v>
      </c>
      <c r="B290" s="16" t="s">
        <v>355</v>
      </c>
      <c r="C290" s="16" t="s">
        <v>54</v>
      </c>
      <c r="D290" s="16" t="s">
        <v>55</v>
      </c>
      <c r="E290" s="17"/>
    </row>
    <row r="291" s="11" customFormat="1" customHeight="1" spans="1:5">
      <c r="A291" s="16">
        <v>289</v>
      </c>
      <c r="B291" s="16" t="s">
        <v>356</v>
      </c>
      <c r="C291" s="16" t="s">
        <v>76</v>
      </c>
      <c r="D291" s="16" t="s">
        <v>62</v>
      </c>
      <c r="E291" s="17"/>
    </row>
    <row r="292" s="11" customFormat="1" customHeight="1" spans="1:5">
      <c r="A292" s="16">
        <v>290</v>
      </c>
      <c r="B292" s="16" t="s">
        <v>357</v>
      </c>
      <c r="C292" s="16" t="s">
        <v>54</v>
      </c>
      <c r="D292" s="16" t="s">
        <v>55</v>
      </c>
      <c r="E292" s="17"/>
    </row>
    <row r="293" s="11" customFormat="1" customHeight="1" spans="1:5">
      <c r="A293" s="16">
        <v>291</v>
      </c>
      <c r="B293" s="16" t="s">
        <v>358</v>
      </c>
      <c r="C293" s="16" t="s">
        <v>54</v>
      </c>
      <c r="D293" s="16" t="s">
        <v>55</v>
      </c>
      <c r="E293" s="17"/>
    </row>
    <row r="294" s="11" customFormat="1" customHeight="1" spans="1:5">
      <c r="A294" s="16">
        <v>292</v>
      </c>
      <c r="B294" s="16" t="s">
        <v>359</v>
      </c>
      <c r="C294" s="16" t="s">
        <v>54</v>
      </c>
      <c r="D294" s="16" t="s">
        <v>62</v>
      </c>
      <c r="E294" s="17"/>
    </row>
    <row r="295" s="11" customFormat="1" customHeight="1" spans="1:5">
      <c r="A295" s="16">
        <v>293</v>
      </c>
      <c r="B295" s="16" t="s">
        <v>360</v>
      </c>
      <c r="C295" s="16" t="s">
        <v>78</v>
      </c>
      <c r="D295" s="16" t="s">
        <v>62</v>
      </c>
      <c r="E295" s="17"/>
    </row>
    <row r="296" s="11" customFormat="1" customHeight="1" spans="1:5">
      <c r="A296" s="16">
        <v>294</v>
      </c>
      <c r="B296" s="16" t="s">
        <v>361</v>
      </c>
      <c r="C296" s="16" t="s">
        <v>76</v>
      </c>
      <c r="D296" s="16" t="s">
        <v>55</v>
      </c>
      <c r="E296" s="17"/>
    </row>
    <row r="297" s="11" customFormat="1" customHeight="1" spans="1:5">
      <c r="A297" s="16">
        <v>295</v>
      </c>
      <c r="B297" s="16" t="s">
        <v>362</v>
      </c>
      <c r="C297" s="16" t="s">
        <v>157</v>
      </c>
      <c r="D297" s="16" t="s">
        <v>55</v>
      </c>
      <c r="E297" s="17"/>
    </row>
    <row r="298" s="11" customFormat="1" customHeight="1" spans="1:5">
      <c r="A298" s="16">
        <v>296</v>
      </c>
      <c r="B298" s="16" t="s">
        <v>363</v>
      </c>
      <c r="C298" s="16" t="s">
        <v>54</v>
      </c>
      <c r="D298" s="16" t="s">
        <v>55</v>
      </c>
      <c r="E298" s="17"/>
    </row>
    <row r="299" s="11" customFormat="1" customHeight="1" spans="1:5">
      <c r="A299" s="16">
        <v>297</v>
      </c>
      <c r="B299" s="16" t="s">
        <v>364</v>
      </c>
      <c r="C299" s="16" t="s">
        <v>114</v>
      </c>
      <c r="D299" s="16" t="s">
        <v>55</v>
      </c>
      <c r="E299" s="17"/>
    </row>
    <row r="300" s="11" customFormat="1" customHeight="1" spans="1:5">
      <c r="A300" s="16">
        <v>298</v>
      </c>
      <c r="B300" s="16" t="s">
        <v>365</v>
      </c>
      <c r="C300" s="16" t="s">
        <v>70</v>
      </c>
      <c r="D300" s="16" t="s">
        <v>55</v>
      </c>
      <c r="E300" s="17"/>
    </row>
    <row r="301" s="11" customFormat="1" customHeight="1" spans="1:5">
      <c r="A301" s="16">
        <v>299</v>
      </c>
      <c r="B301" s="16" t="s">
        <v>366</v>
      </c>
      <c r="C301" s="16" t="s">
        <v>367</v>
      </c>
      <c r="D301" s="16" t="s">
        <v>55</v>
      </c>
      <c r="E301" s="17"/>
    </row>
    <row r="302" s="11" customFormat="1" customHeight="1" spans="1:5">
      <c r="A302" s="16">
        <v>300</v>
      </c>
      <c r="B302" s="16" t="s">
        <v>368</v>
      </c>
      <c r="C302" s="16" t="s">
        <v>54</v>
      </c>
      <c r="D302" s="16" t="s">
        <v>55</v>
      </c>
      <c r="E302" s="17"/>
    </row>
    <row r="303" s="11" customFormat="1" customHeight="1" spans="1:5">
      <c r="A303" s="16">
        <v>301</v>
      </c>
      <c r="B303" s="16" t="s">
        <v>369</v>
      </c>
      <c r="C303" s="16" t="s">
        <v>54</v>
      </c>
      <c r="D303" s="16" t="s">
        <v>55</v>
      </c>
      <c r="E303" s="17"/>
    </row>
    <row r="304" s="11" customFormat="1" customHeight="1" spans="1:5">
      <c r="A304" s="16">
        <v>302</v>
      </c>
      <c r="B304" s="16" t="s">
        <v>370</v>
      </c>
      <c r="C304" s="16" t="s">
        <v>54</v>
      </c>
      <c r="D304" s="16" t="s">
        <v>55</v>
      </c>
      <c r="E304" s="17"/>
    </row>
    <row r="305" s="11" customFormat="1" customHeight="1" spans="1:5">
      <c r="A305" s="16">
        <v>303</v>
      </c>
      <c r="B305" s="16" t="s">
        <v>371</v>
      </c>
      <c r="C305" s="16" t="s">
        <v>78</v>
      </c>
      <c r="D305" s="16" t="s">
        <v>55</v>
      </c>
      <c r="E305" s="17"/>
    </row>
    <row r="306" s="11" customFormat="1" customHeight="1" spans="1:5">
      <c r="A306" s="16">
        <v>304</v>
      </c>
      <c r="B306" s="16" t="s">
        <v>372</v>
      </c>
      <c r="C306" s="16" t="s">
        <v>54</v>
      </c>
      <c r="D306" s="16" t="s">
        <v>55</v>
      </c>
      <c r="E306" s="17"/>
    </row>
    <row r="307" s="11" customFormat="1" customHeight="1" spans="1:5">
      <c r="A307" s="16">
        <v>305</v>
      </c>
      <c r="B307" s="16" t="s">
        <v>373</v>
      </c>
      <c r="C307" s="16" t="s">
        <v>54</v>
      </c>
      <c r="D307" s="16" t="s">
        <v>55</v>
      </c>
      <c r="E307" s="17"/>
    </row>
    <row r="308" s="11" customFormat="1" customHeight="1" spans="1:5">
      <c r="A308" s="16">
        <v>306</v>
      </c>
      <c r="B308" s="16" t="s">
        <v>374</v>
      </c>
      <c r="C308" s="16" t="s">
        <v>54</v>
      </c>
      <c r="D308" s="16" t="s">
        <v>55</v>
      </c>
      <c r="E308" s="17"/>
    </row>
    <row r="309" s="11" customFormat="1" customHeight="1" spans="1:5">
      <c r="A309" s="16">
        <v>307</v>
      </c>
      <c r="B309" s="16" t="s">
        <v>375</v>
      </c>
      <c r="C309" s="16" t="s">
        <v>54</v>
      </c>
      <c r="D309" s="16" t="s">
        <v>55</v>
      </c>
      <c r="E309" s="17"/>
    </row>
    <row r="310" s="11" customFormat="1" customHeight="1" spans="1:5">
      <c r="A310" s="16">
        <v>308</v>
      </c>
      <c r="B310" s="16" t="s">
        <v>376</v>
      </c>
      <c r="C310" s="16" t="s">
        <v>114</v>
      </c>
      <c r="D310" s="16" t="s">
        <v>55</v>
      </c>
      <c r="E310" s="17"/>
    </row>
    <row r="311" s="11" customFormat="1" customHeight="1" spans="1:5">
      <c r="A311" s="16">
        <v>309</v>
      </c>
      <c r="B311" s="16" t="s">
        <v>377</v>
      </c>
      <c r="C311" s="16" t="s">
        <v>54</v>
      </c>
      <c r="D311" s="16" t="s">
        <v>55</v>
      </c>
      <c r="E311" s="17"/>
    </row>
    <row r="312" s="11" customFormat="1" customHeight="1" spans="1:5">
      <c r="A312" s="16">
        <v>310</v>
      </c>
      <c r="B312" s="16" t="s">
        <v>378</v>
      </c>
      <c r="C312" s="16" t="s">
        <v>54</v>
      </c>
      <c r="D312" s="16" t="s">
        <v>55</v>
      </c>
      <c r="E312" s="17"/>
    </row>
    <row r="313" s="11" customFormat="1" customHeight="1" spans="1:5">
      <c r="A313" s="16">
        <v>311</v>
      </c>
      <c r="B313" s="16" t="s">
        <v>379</v>
      </c>
      <c r="C313" s="16" t="s">
        <v>54</v>
      </c>
      <c r="D313" s="16" t="s">
        <v>55</v>
      </c>
      <c r="E313" s="17"/>
    </row>
    <row r="314" s="11" customFormat="1" customHeight="1" spans="1:5">
      <c r="A314" s="16">
        <v>312</v>
      </c>
      <c r="B314" s="16" t="s">
        <v>380</v>
      </c>
      <c r="C314" s="16" t="s">
        <v>54</v>
      </c>
      <c r="D314" s="16" t="s">
        <v>62</v>
      </c>
      <c r="E314" s="17"/>
    </row>
    <row r="315" s="11" customFormat="1" customHeight="1" spans="1:5">
      <c r="A315" s="16">
        <v>313</v>
      </c>
      <c r="B315" s="16" t="s">
        <v>381</v>
      </c>
      <c r="C315" s="16" t="s">
        <v>54</v>
      </c>
      <c r="D315" s="16" t="s">
        <v>55</v>
      </c>
      <c r="E315" s="17"/>
    </row>
    <row r="316" s="11" customFormat="1" customHeight="1" spans="1:5">
      <c r="A316" s="16">
        <v>314</v>
      </c>
      <c r="B316" s="16" t="s">
        <v>382</v>
      </c>
      <c r="C316" s="16" t="s">
        <v>54</v>
      </c>
      <c r="D316" s="16" t="s">
        <v>62</v>
      </c>
      <c r="E316" s="17"/>
    </row>
    <row r="317" s="11" customFormat="1" customHeight="1" spans="1:5">
      <c r="A317" s="16">
        <v>315</v>
      </c>
      <c r="B317" s="16" t="s">
        <v>383</v>
      </c>
      <c r="C317" s="16" t="s">
        <v>54</v>
      </c>
      <c r="D317" s="16" t="s">
        <v>55</v>
      </c>
      <c r="E317" s="17"/>
    </row>
    <row r="318" s="11" customFormat="1" customHeight="1" spans="1:5">
      <c r="A318" s="16">
        <v>316</v>
      </c>
      <c r="B318" s="16" t="s">
        <v>384</v>
      </c>
      <c r="C318" s="16" t="s">
        <v>54</v>
      </c>
      <c r="D318" s="16" t="s">
        <v>62</v>
      </c>
      <c r="E318" s="17"/>
    </row>
    <row r="319" s="11" customFormat="1" customHeight="1" spans="1:5">
      <c r="A319" s="16">
        <v>317</v>
      </c>
      <c r="B319" s="16" t="s">
        <v>385</v>
      </c>
      <c r="C319" s="16" t="s">
        <v>78</v>
      </c>
      <c r="D319" s="16" t="s">
        <v>55</v>
      </c>
      <c r="E319" s="17"/>
    </row>
    <row r="320" s="11" customFormat="1" customHeight="1" spans="1:5">
      <c r="A320" s="16">
        <v>318</v>
      </c>
      <c r="B320" s="16" t="s">
        <v>386</v>
      </c>
      <c r="C320" s="16" t="s">
        <v>70</v>
      </c>
      <c r="D320" s="16" t="s">
        <v>55</v>
      </c>
      <c r="E320" s="17"/>
    </row>
    <row r="321" s="11" customFormat="1" customHeight="1" spans="1:5">
      <c r="A321" s="16">
        <v>319</v>
      </c>
      <c r="B321" s="16" t="s">
        <v>387</v>
      </c>
      <c r="C321" s="16" t="s">
        <v>170</v>
      </c>
      <c r="D321" s="16" t="s">
        <v>55</v>
      </c>
      <c r="E321" s="17"/>
    </row>
    <row r="322" s="11" customFormat="1" customHeight="1" spans="1:5">
      <c r="A322" s="16">
        <v>320</v>
      </c>
      <c r="B322" s="16" t="s">
        <v>388</v>
      </c>
      <c r="C322" s="16" t="s">
        <v>54</v>
      </c>
      <c r="D322" s="16" t="s">
        <v>55</v>
      </c>
      <c r="E322" s="17"/>
    </row>
    <row r="323" s="11" customFormat="1" customHeight="1" spans="1:5">
      <c r="A323" s="16">
        <v>321</v>
      </c>
      <c r="B323" s="16" t="s">
        <v>389</v>
      </c>
      <c r="C323" s="16" t="s">
        <v>54</v>
      </c>
      <c r="D323" s="16" t="s">
        <v>55</v>
      </c>
      <c r="E323" s="17"/>
    </row>
    <row r="324" s="11" customFormat="1" customHeight="1" spans="1:5">
      <c r="A324" s="16">
        <v>322</v>
      </c>
      <c r="B324" s="16" t="s">
        <v>390</v>
      </c>
      <c r="C324" s="16" t="s">
        <v>54</v>
      </c>
      <c r="D324" s="16" t="s">
        <v>55</v>
      </c>
      <c r="E324" s="17"/>
    </row>
    <row r="325" s="11" customFormat="1" customHeight="1" spans="1:5">
      <c r="A325" s="16">
        <v>323</v>
      </c>
      <c r="B325" s="16" t="s">
        <v>391</v>
      </c>
      <c r="C325" s="16" t="s">
        <v>54</v>
      </c>
      <c r="D325" s="16" t="s">
        <v>62</v>
      </c>
      <c r="E325" s="17"/>
    </row>
    <row r="326" s="11" customFormat="1" customHeight="1" spans="1:5">
      <c r="A326" s="16">
        <v>324</v>
      </c>
      <c r="B326" s="16" t="s">
        <v>392</v>
      </c>
      <c r="C326" s="16" t="s">
        <v>78</v>
      </c>
      <c r="D326" s="16" t="s">
        <v>62</v>
      </c>
      <c r="E326" s="17"/>
    </row>
    <row r="327" s="11" customFormat="1" customHeight="1" spans="1:5">
      <c r="A327" s="16">
        <v>325</v>
      </c>
      <c r="B327" s="16" t="s">
        <v>393</v>
      </c>
      <c r="C327" s="16" t="s">
        <v>54</v>
      </c>
      <c r="D327" s="16" t="s">
        <v>62</v>
      </c>
      <c r="E327" s="17"/>
    </row>
  </sheetData>
  <autoFilter xmlns:etc="http://www.wps.cn/officeDocument/2017/etCustomData" ref="A2:E327" etc:filterBottomFollowUsedRange="0">
    <extLst/>
  </autoFilter>
  <mergeCells count="1">
    <mergeCell ref="A1:E1"/>
  </mergeCells>
  <dataValidations count="1">
    <dataValidation type="list" allowBlank="1" showInputMessage="1" showErrorMessage="1" sqref="D27 D322 D326 D186:D191 D311:D313">
      <formula1>"中共党员,中共预备党员"</formula1>
    </dataValidation>
  </dataValidations>
  <pageMargins left="0.75" right="0.75" top="1" bottom="1" header="0.5" footer="0.5"/>
  <pageSetup paperSize="9" scale="83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3:O47"/>
  <sheetViews>
    <sheetView zoomScale="115" zoomScaleNormal="115" workbookViewId="0">
      <selection activeCell="C43" sqref="C43"/>
    </sheetView>
  </sheetViews>
  <sheetFormatPr defaultColWidth="8.89166666666667" defaultRowHeight="13.5"/>
  <cols>
    <col min="1" max="1" width="56.8916666666667"/>
    <col min="2" max="4" width="7.66666666666667"/>
    <col min="5" max="5" width="5.66666666666667"/>
    <col min="6" max="6" width="8.89166666666667" hidden="1" customWidth="1"/>
    <col min="7" max="7" width="26.275" hidden="1" customWidth="1"/>
    <col min="8" max="11" width="8.89166666666667" hidden="1" customWidth="1"/>
  </cols>
  <sheetData>
    <row r="3" spans="1:15">
      <c r="A3" s="2" t="s">
        <v>40</v>
      </c>
      <c r="B3" s="2" t="s">
        <v>41</v>
      </c>
      <c r="C3" s="2"/>
      <c r="D3" s="2"/>
      <c r="E3" s="2"/>
      <c r="F3" s="2"/>
      <c r="G3" s="2"/>
      <c r="H3" s="2"/>
      <c r="I3" s="2"/>
      <c r="J3" s="2"/>
      <c r="K3" s="2"/>
      <c r="L3" s="3" t="s">
        <v>394</v>
      </c>
      <c r="M3" t="s">
        <v>395</v>
      </c>
      <c r="N3" t="s">
        <v>396</v>
      </c>
    </row>
    <row r="4" hidden="1" spans="1:15">
      <c r="A4" s="2" t="s">
        <v>1</v>
      </c>
      <c r="B4" s="2" t="s">
        <v>42</v>
      </c>
      <c r="C4" s="2" t="s">
        <v>43</v>
      </c>
      <c r="D4" s="2" t="s">
        <v>44</v>
      </c>
      <c r="E4" s="2" t="s">
        <v>45</v>
      </c>
      <c r="F4" s="2"/>
      <c r="G4" s="2"/>
      <c r="H4" s="2"/>
      <c r="I4" s="2"/>
      <c r="J4" s="2"/>
      <c r="K4" s="2"/>
      <c r="L4" s="2"/>
    </row>
    <row r="5" ht="19.5" spans="1:15">
      <c r="A5" s="2" t="s">
        <v>27</v>
      </c>
      <c r="B5" s="2">
        <v>10</v>
      </c>
      <c r="C5" s="2">
        <v>7</v>
      </c>
      <c r="D5" s="2"/>
      <c r="E5" s="2">
        <v>17</v>
      </c>
      <c r="F5" s="2">
        <v>1</v>
      </c>
      <c r="G5" s="2" t="s">
        <v>5</v>
      </c>
      <c r="H5" s="4">
        <v>11</v>
      </c>
      <c r="I5" s="2">
        <f t="shared" ref="I5:I41" si="0">VLOOKUP(G5,A:E,5,0)</f>
        <v>11</v>
      </c>
      <c r="J5" s="5">
        <f t="shared" ref="J5:J39" si="1">H5-I5</f>
        <v>0</v>
      </c>
      <c r="K5" s="2"/>
      <c r="L5" s="3">
        <f t="shared" ref="L5:L41" si="2">IF(B5&gt;C5,B5-E5/2,"")</f>
        <v>1.5</v>
      </c>
      <c r="M5">
        <f>VLOOKUP(A5,'分配名额定稿（勿动）'!$B$3:$D$37,3,0)</f>
        <v>17</v>
      </c>
      <c r="N5">
        <f>VLOOKUP(A5,'分配名额定稿（勿动）'!$B$3:$D$37,2,0)</f>
        <v>14</v>
      </c>
      <c r="O5">
        <v>1</v>
      </c>
    </row>
    <row r="6" ht="19.5" hidden="1" spans="1:15">
      <c r="A6" s="2" t="s">
        <v>38</v>
      </c>
      <c r="B6" s="2">
        <v>2</v>
      </c>
      <c r="C6" s="2">
        <v>3</v>
      </c>
      <c r="D6" s="2"/>
      <c r="E6" s="2">
        <v>5</v>
      </c>
      <c r="F6" s="2">
        <v>2</v>
      </c>
      <c r="G6" s="2" t="s">
        <v>6</v>
      </c>
      <c r="H6" s="4">
        <v>5</v>
      </c>
      <c r="I6" s="2">
        <f t="shared" si="0"/>
        <v>5</v>
      </c>
      <c r="J6" s="5">
        <f t="shared" si="1"/>
        <v>0</v>
      </c>
      <c r="K6" s="2"/>
      <c r="L6" s="2" t="str">
        <f t="shared" si="2"/>
        <v/>
      </c>
    </row>
    <row r="7" ht="19.5" spans="1:15">
      <c r="A7" s="2" t="s">
        <v>22</v>
      </c>
      <c r="B7" s="2">
        <v>8</v>
      </c>
      <c r="C7" s="2">
        <v>4</v>
      </c>
      <c r="D7" s="2"/>
      <c r="E7" s="2">
        <v>12</v>
      </c>
      <c r="F7" s="2">
        <v>3</v>
      </c>
      <c r="G7" s="2" t="s">
        <v>7</v>
      </c>
      <c r="H7" s="4">
        <v>8</v>
      </c>
      <c r="I7" s="2">
        <f t="shared" si="0"/>
        <v>8</v>
      </c>
      <c r="J7" s="5">
        <f t="shared" si="1"/>
        <v>0</v>
      </c>
      <c r="K7" s="2"/>
      <c r="L7" s="3">
        <f t="shared" si="2"/>
        <v>2</v>
      </c>
      <c r="M7">
        <f>VLOOKUP(A7,'分配名额定稿（勿动）'!$B$3:$D$37,3,0)</f>
        <v>12</v>
      </c>
      <c r="N7">
        <f>VLOOKUP(A7,'分配名额定稿（勿动）'!$B$3:$D$37,2,0)</f>
        <v>10</v>
      </c>
      <c r="O7">
        <f>ROUND(L7,0)</f>
        <v>2</v>
      </c>
    </row>
    <row r="8" ht="19.5" spans="1:15">
      <c r="A8" s="2" t="s">
        <v>24</v>
      </c>
      <c r="B8" s="2">
        <v>6</v>
      </c>
      <c r="C8" s="2">
        <v>4</v>
      </c>
      <c r="D8" s="2"/>
      <c r="E8" s="2">
        <v>10</v>
      </c>
      <c r="F8" s="2">
        <v>4</v>
      </c>
      <c r="G8" s="2" t="s">
        <v>8</v>
      </c>
      <c r="H8" s="4">
        <v>8</v>
      </c>
      <c r="I8" s="2">
        <f t="shared" si="0"/>
        <v>8</v>
      </c>
      <c r="J8" s="5">
        <f t="shared" si="1"/>
        <v>0</v>
      </c>
      <c r="K8" s="2"/>
      <c r="L8" s="3">
        <f t="shared" si="2"/>
        <v>1</v>
      </c>
      <c r="M8">
        <f>VLOOKUP(A8,'分配名额定稿（勿动）'!$B$3:$D$37,3,0)</f>
        <v>10</v>
      </c>
      <c r="N8">
        <f>VLOOKUP(A8,'分配名额定稿（勿动）'!$B$3:$D$37,2,0)</f>
        <v>8</v>
      </c>
      <c r="O8">
        <f>ROUND(L8,0)</f>
        <v>1</v>
      </c>
    </row>
    <row r="9" ht="19.5" hidden="1" spans="1:15">
      <c r="A9" s="2" t="s">
        <v>34</v>
      </c>
      <c r="B9" s="2">
        <v>5</v>
      </c>
      <c r="C9" s="2">
        <v>7</v>
      </c>
      <c r="D9" s="2"/>
      <c r="E9" s="2">
        <v>12</v>
      </c>
      <c r="F9" s="2">
        <v>5</v>
      </c>
      <c r="G9" s="2" t="s">
        <v>9</v>
      </c>
      <c r="H9" s="4">
        <v>6</v>
      </c>
      <c r="I9" s="2">
        <f t="shared" si="0"/>
        <v>6</v>
      </c>
      <c r="J9" s="5">
        <f t="shared" si="1"/>
        <v>0</v>
      </c>
      <c r="K9" s="2"/>
      <c r="L9" s="2" t="str">
        <f t="shared" si="2"/>
        <v/>
      </c>
    </row>
    <row r="10" ht="19.5" hidden="1" spans="1:15">
      <c r="A10" s="2" t="s">
        <v>11</v>
      </c>
      <c r="B10" s="2">
        <v>11</v>
      </c>
      <c r="C10" s="2">
        <v>12</v>
      </c>
      <c r="D10" s="2"/>
      <c r="E10" s="2">
        <v>23</v>
      </c>
      <c r="F10" s="2">
        <v>6</v>
      </c>
      <c r="G10" s="2" t="s">
        <v>10</v>
      </c>
      <c r="H10" s="4">
        <v>4</v>
      </c>
      <c r="I10" s="2">
        <f t="shared" si="0"/>
        <v>4</v>
      </c>
      <c r="J10" s="5">
        <f t="shared" si="1"/>
        <v>0</v>
      </c>
      <c r="K10" s="2"/>
      <c r="L10" s="2" t="str">
        <f t="shared" si="2"/>
        <v/>
      </c>
    </row>
    <row r="11" ht="19.5" hidden="1" spans="1:15">
      <c r="A11" s="2" t="s">
        <v>13</v>
      </c>
      <c r="B11" s="2">
        <v>7</v>
      </c>
      <c r="C11" s="2">
        <v>7</v>
      </c>
      <c r="D11" s="2"/>
      <c r="E11" s="2">
        <v>14</v>
      </c>
      <c r="F11" s="2">
        <v>7</v>
      </c>
      <c r="G11" s="2" t="s">
        <v>11</v>
      </c>
      <c r="H11" s="4">
        <v>23</v>
      </c>
      <c r="I11" s="2">
        <f t="shared" si="0"/>
        <v>23</v>
      </c>
      <c r="J11" s="5">
        <f t="shared" si="1"/>
        <v>0</v>
      </c>
      <c r="K11" s="2"/>
      <c r="L11" s="2" t="str">
        <f t="shared" si="2"/>
        <v/>
      </c>
    </row>
    <row r="12" ht="19.5" hidden="1" spans="1:15">
      <c r="A12" s="2" t="s">
        <v>28</v>
      </c>
      <c r="B12" s="2">
        <v>9</v>
      </c>
      <c r="C12" s="2">
        <v>9</v>
      </c>
      <c r="D12" s="2"/>
      <c r="E12" s="2">
        <v>18</v>
      </c>
      <c r="F12" s="2">
        <v>8</v>
      </c>
      <c r="G12" s="2" t="s">
        <v>12</v>
      </c>
      <c r="H12" s="4">
        <v>14</v>
      </c>
      <c r="I12" s="2">
        <f t="shared" si="0"/>
        <v>14</v>
      </c>
      <c r="J12" s="5">
        <f t="shared" si="1"/>
        <v>0</v>
      </c>
      <c r="K12" s="2"/>
      <c r="L12" s="2" t="str">
        <f t="shared" si="2"/>
        <v/>
      </c>
    </row>
    <row r="13" ht="19.5" hidden="1" spans="1:15">
      <c r="A13" s="2" t="s">
        <v>21</v>
      </c>
      <c r="B13" s="2">
        <v>9</v>
      </c>
      <c r="C13" s="2">
        <v>9</v>
      </c>
      <c r="D13" s="2"/>
      <c r="E13" s="2">
        <v>18</v>
      </c>
      <c r="F13" s="2">
        <v>9</v>
      </c>
      <c r="G13" s="2" t="s">
        <v>13</v>
      </c>
      <c r="H13" s="4">
        <v>14</v>
      </c>
      <c r="I13" s="2">
        <f t="shared" si="0"/>
        <v>14</v>
      </c>
      <c r="J13" s="5">
        <f t="shared" si="1"/>
        <v>0</v>
      </c>
      <c r="K13" s="2"/>
      <c r="L13" s="2" t="str">
        <f t="shared" si="2"/>
        <v/>
      </c>
    </row>
    <row r="14" ht="19.5" hidden="1" spans="1:15">
      <c r="A14" s="2" t="s">
        <v>12</v>
      </c>
      <c r="B14" s="2">
        <v>4</v>
      </c>
      <c r="C14" s="2">
        <v>10</v>
      </c>
      <c r="D14" s="2"/>
      <c r="E14" s="2">
        <v>14</v>
      </c>
      <c r="F14" s="2">
        <v>10</v>
      </c>
      <c r="G14" s="2" t="s">
        <v>14</v>
      </c>
      <c r="H14" s="4">
        <v>6</v>
      </c>
      <c r="I14" s="2">
        <f t="shared" si="0"/>
        <v>6</v>
      </c>
      <c r="J14" s="5">
        <f t="shared" si="1"/>
        <v>0</v>
      </c>
      <c r="K14" s="2"/>
      <c r="L14" s="2" t="str">
        <f t="shared" si="2"/>
        <v/>
      </c>
    </row>
    <row r="15" ht="19.5" spans="1:15">
      <c r="A15" s="2" t="s">
        <v>33</v>
      </c>
      <c r="B15" s="2">
        <v>7</v>
      </c>
      <c r="C15" s="2">
        <v>6</v>
      </c>
      <c r="D15" s="2"/>
      <c r="E15" s="2">
        <v>13</v>
      </c>
      <c r="F15" s="2">
        <v>11</v>
      </c>
      <c r="G15" s="2" t="s">
        <v>15</v>
      </c>
      <c r="H15" s="4">
        <v>23</v>
      </c>
      <c r="I15" s="2">
        <f t="shared" si="0"/>
        <v>23</v>
      </c>
      <c r="J15" s="5">
        <f t="shared" si="1"/>
        <v>0</v>
      </c>
      <c r="K15" s="2"/>
      <c r="L15" s="3">
        <f t="shared" si="2"/>
        <v>0.5</v>
      </c>
      <c r="M15">
        <f>VLOOKUP(A15,'分配名额定稿（勿动）'!$B$3:$D$37,3,0)</f>
        <v>13</v>
      </c>
      <c r="N15">
        <f>VLOOKUP(A15,'分配名额定稿（勿动）'!$B$3:$D$37,2,0)</f>
        <v>11</v>
      </c>
      <c r="O15">
        <v>1</v>
      </c>
    </row>
    <row r="16" ht="19.5" hidden="1" spans="1:15">
      <c r="A16" s="2" t="s">
        <v>14</v>
      </c>
      <c r="B16" s="2">
        <v>1</v>
      </c>
      <c r="C16" s="2">
        <v>5</v>
      </c>
      <c r="D16" s="2"/>
      <c r="E16" s="2">
        <v>6</v>
      </c>
      <c r="F16" s="2">
        <v>12</v>
      </c>
      <c r="G16" s="2" t="s">
        <v>16</v>
      </c>
      <c r="H16" s="4">
        <v>7</v>
      </c>
      <c r="I16" s="2">
        <f t="shared" si="0"/>
        <v>7</v>
      </c>
      <c r="J16" s="5">
        <f t="shared" si="1"/>
        <v>0</v>
      </c>
      <c r="K16" s="2"/>
      <c r="L16" s="2" t="str">
        <f t="shared" si="2"/>
        <v/>
      </c>
    </row>
    <row r="17" ht="19.5" hidden="1" spans="1:15">
      <c r="A17" s="2" t="s">
        <v>16</v>
      </c>
      <c r="B17" s="2">
        <v>3</v>
      </c>
      <c r="C17" s="2">
        <v>4</v>
      </c>
      <c r="D17" s="2"/>
      <c r="E17" s="2">
        <v>7</v>
      </c>
      <c r="F17" s="2">
        <v>13</v>
      </c>
      <c r="G17" s="2" t="s">
        <v>17</v>
      </c>
      <c r="H17" s="4">
        <v>2</v>
      </c>
      <c r="I17" s="2">
        <f t="shared" si="0"/>
        <v>2</v>
      </c>
      <c r="J17" s="5">
        <f t="shared" si="1"/>
        <v>0</v>
      </c>
      <c r="K17" s="2"/>
      <c r="L17" s="2" t="str">
        <f t="shared" si="2"/>
        <v/>
      </c>
    </row>
    <row r="18" ht="19.5" hidden="1" spans="1:15">
      <c r="A18" s="2" t="s">
        <v>10</v>
      </c>
      <c r="B18" s="2">
        <v>1</v>
      </c>
      <c r="C18" s="2">
        <v>3</v>
      </c>
      <c r="D18" s="2"/>
      <c r="E18" s="2">
        <v>4</v>
      </c>
      <c r="F18" s="2">
        <v>14</v>
      </c>
      <c r="G18" s="2" t="s">
        <v>18</v>
      </c>
      <c r="H18" s="4">
        <v>13</v>
      </c>
      <c r="I18" s="2">
        <f t="shared" si="0"/>
        <v>13</v>
      </c>
      <c r="J18" s="5">
        <f t="shared" si="1"/>
        <v>0</v>
      </c>
      <c r="K18" s="2"/>
      <c r="L18" s="2" t="str">
        <f t="shared" si="2"/>
        <v/>
      </c>
    </row>
    <row r="19" ht="19.5" hidden="1" spans="1:15">
      <c r="A19" s="2" t="s">
        <v>18</v>
      </c>
      <c r="B19" s="2">
        <v>6</v>
      </c>
      <c r="C19" s="2">
        <v>7</v>
      </c>
      <c r="D19" s="2"/>
      <c r="E19" s="2">
        <v>13</v>
      </c>
      <c r="F19" s="2">
        <v>15</v>
      </c>
      <c r="G19" s="2" t="s">
        <v>19</v>
      </c>
      <c r="H19" s="4">
        <v>4</v>
      </c>
      <c r="I19" s="2">
        <f t="shared" si="0"/>
        <v>4</v>
      </c>
      <c r="J19" s="5">
        <f t="shared" si="1"/>
        <v>0</v>
      </c>
      <c r="K19" s="2"/>
      <c r="L19" s="2" t="str">
        <f t="shared" si="2"/>
        <v/>
      </c>
    </row>
    <row r="20" ht="19.5" spans="1:15">
      <c r="A20" s="2" t="s">
        <v>17</v>
      </c>
      <c r="B20" s="2">
        <v>2</v>
      </c>
      <c r="C20" s="2"/>
      <c r="D20" s="2"/>
      <c r="E20" s="2">
        <v>2</v>
      </c>
      <c r="F20" s="2">
        <v>16</v>
      </c>
      <c r="G20" s="2" t="s">
        <v>20</v>
      </c>
      <c r="H20" s="4">
        <v>10</v>
      </c>
      <c r="I20" s="2">
        <f t="shared" si="0"/>
        <v>10</v>
      </c>
      <c r="J20" s="5">
        <f t="shared" si="1"/>
        <v>0</v>
      </c>
      <c r="K20" s="2"/>
      <c r="L20" s="3">
        <f t="shared" si="2"/>
        <v>1</v>
      </c>
      <c r="M20">
        <f>VLOOKUP(A20,'分配名额定稿（勿动）'!$B$3:$D$37,3,0)</f>
        <v>2</v>
      </c>
      <c r="N20">
        <f>VLOOKUP(A20,'分配名额定稿（勿动）'!$B$3:$D$37,2,0)</f>
        <v>2</v>
      </c>
      <c r="O20">
        <f>ROUND(L20,0)</f>
        <v>1</v>
      </c>
    </row>
    <row r="21" ht="19.5" hidden="1" spans="1:15">
      <c r="A21" s="2" t="s">
        <v>25</v>
      </c>
      <c r="B21" s="2">
        <v>6</v>
      </c>
      <c r="C21" s="2">
        <v>6</v>
      </c>
      <c r="D21" s="2"/>
      <c r="E21" s="2">
        <v>12</v>
      </c>
      <c r="F21" s="2">
        <v>17</v>
      </c>
      <c r="G21" s="2" t="s">
        <v>21</v>
      </c>
      <c r="H21" s="4">
        <v>18</v>
      </c>
      <c r="I21" s="2">
        <f t="shared" si="0"/>
        <v>18</v>
      </c>
      <c r="J21" s="5">
        <f t="shared" si="1"/>
        <v>0</v>
      </c>
      <c r="K21" s="2"/>
      <c r="L21" s="2" t="str">
        <f t="shared" si="2"/>
        <v/>
      </c>
    </row>
    <row r="22" ht="19.5" hidden="1" spans="1:15">
      <c r="A22" s="2" t="s">
        <v>8</v>
      </c>
      <c r="B22" s="2">
        <v>1</v>
      </c>
      <c r="C22" s="2">
        <v>7</v>
      </c>
      <c r="D22" s="2"/>
      <c r="E22" s="2">
        <v>8</v>
      </c>
      <c r="F22" s="2">
        <v>18</v>
      </c>
      <c r="G22" s="2" t="s">
        <v>22</v>
      </c>
      <c r="H22" s="4">
        <v>12</v>
      </c>
      <c r="I22" s="2">
        <f t="shared" si="0"/>
        <v>12</v>
      </c>
      <c r="J22" s="5">
        <f t="shared" si="1"/>
        <v>0</v>
      </c>
      <c r="K22" s="2"/>
      <c r="L22" s="2" t="str">
        <f t="shared" si="2"/>
        <v/>
      </c>
    </row>
    <row r="23" ht="19.5" spans="1:15">
      <c r="A23" s="2" t="s">
        <v>36</v>
      </c>
      <c r="B23" s="2">
        <v>3</v>
      </c>
      <c r="C23" s="2">
        <v>2</v>
      </c>
      <c r="D23" s="2"/>
      <c r="E23" s="2">
        <v>5</v>
      </c>
      <c r="F23" s="2">
        <v>19</v>
      </c>
      <c r="G23" s="2" t="s">
        <v>23</v>
      </c>
      <c r="H23" s="4">
        <v>14</v>
      </c>
      <c r="I23" s="2">
        <f t="shared" si="0"/>
        <v>14</v>
      </c>
      <c r="J23" s="5">
        <f t="shared" si="1"/>
        <v>0</v>
      </c>
      <c r="K23" s="2"/>
      <c r="L23" s="3">
        <f t="shared" si="2"/>
        <v>0.5</v>
      </c>
      <c r="M23">
        <f>VLOOKUP(A23,'分配名额定稿（勿动）'!$B$3:$D$37,3,0)</f>
        <v>5</v>
      </c>
      <c r="N23">
        <f>VLOOKUP(A23,'分配名额定稿（勿动）'!$B$3:$D$37,2,0)</f>
        <v>4</v>
      </c>
      <c r="O23">
        <v>1</v>
      </c>
    </row>
    <row r="24" ht="19.5" hidden="1" spans="1:15">
      <c r="A24" s="2" t="s">
        <v>35</v>
      </c>
      <c r="B24" s="2">
        <v>2</v>
      </c>
      <c r="C24" s="2">
        <v>3</v>
      </c>
      <c r="D24" s="2"/>
      <c r="E24" s="2">
        <v>5</v>
      </c>
      <c r="F24" s="2">
        <v>20</v>
      </c>
      <c r="G24" s="2" t="s">
        <v>24</v>
      </c>
      <c r="H24" s="4">
        <v>10</v>
      </c>
      <c r="I24" s="2">
        <f t="shared" si="0"/>
        <v>10</v>
      </c>
      <c r="J24" s="5">
        <f t="shared" si="1"/>
        <v>0</v>
      </c>
      <c r="K24" s="2"/>
      <c r="L24" s="2" t="str">
        <f t="shared" si="2"/>
        <v/>
      </c>
    </row>
    <row r="25" ht="19.5" hidden="1" spans="1:15">
      <c r="A25" s="6" t="s">
        <v>37</v>
      </c>
      <c r="B25" s="6">
        <v>1</v>
      </c>
      <c r="C25" s="6">
        <v>4</v>
      </c>
      <c r="D25" s="6"/>
      <c r="E25" s="6">
        <v>5</v>
      </c>
      <c r="F25" s="2">
        <v>21</v>
      </c>
      <c r="G25" s="2" t="s">
        <v>25</v>
      </c>
      <c r="H25" s="4">
        <v>12</v>
      </c>
      <c r="I25" s="2">
        <f t="shared" si="0"/>
        <v>12</v>
      </c>
      <c r="J25" s="5">
        <f t="shared" si="1"/>
        <v>0</v>
      </c>
      <c r="K25" s="2"/>
      <c r="L25" s="2" t="str">
        <f t="shared" si="2"/>
        <v/>
      </c>
    </row>
    <row r="26" ht="19.5" hidden="1" spans="1:15">
      <c r="A26" s="2" t="s">
        <v>9</v>
      </c>
      <c r="B26" s="2"/>
      <c r="C26" s="2">
        <v>6</v>
      </c>
      <c r="D26" s="2"/>
      <c r="E26" s="2">
        <v>6</v>
      </c>
      <c r="F26" s="2">
        <v>22</v>
      </c>
      <c r="G26" s="2" t="s">
        <v>26</v>
      </c>
      <c r="H26" s="4">
        <v>7</v>
      </c>
      <c r="I26" s="2">
        <f t="shared" si="0"/>
        <v>7</v>
      </c>
      <c r="J26" s="5">
        <f t="shared" si="1"/>
        <v>0</v>
      </c>
      <c r="K26" s="2"/>
      <c r="L26" s="2" t="str">
        <f t="shared" si="2"/>
        <v/>
      </c>
    </row>
    <row r="27" ht="19.5" hidden="1" spans="1:15">
      <c r="A27" s="2" t="s">
        <v>7</v>
      </c>
      <c r="B27" s="2">
        <v>4</v>
      </c>
      <c r="C27" s="2">
        <v>4</v>
      </c>
      <c r="D27" s="2"/>
      <c r="E27" s="2">
        <v>8</v>
      </c>
      <c r="F27" s="2">
        <v>23</v>
      </c>
      <c r="G27" s="2" t="s">
        <v>27</v>
      </c>
      <c r="H27" s="4">
        <v>17</v>
      </c>
      <c r="I27" s="2">
        <f t="shared" si="0"/>
        <v>17</v>
      </c>
      <c r="J27" s="5">
        <f t="shared" si="1"/>
        <v>0</v>
      </c>
      <c r="K27" s="2"/>
      <c r="L27" s="2" t="str">
        <f t="shared" si="2"/>
        <v/>
      </c>
    </row>
    <row r="28" ht="19.5" hidden="1" spans="1:15">
      <c r="A28" s="2" t="s">
        <v>44</v>
      </c>
      <c r="B28" s="2"/>
      <c r="C28" s="2"/>
      <c r="D28" s="2"/>
      <c r="E28" s="2"/>
      <c r="F28" s="2">
        <v>24</v>
      </c>
      <c r="G28" s="2" t="s">
        <v>28</v>
      </c>
      <c r="H28" s="4">
        <v>18</v>
      </c>
      <c r="I28" s="2">
        <f t="shared" si="0"/>
        <v>18</v>
      </c>
      <c r="J28" s="5">
        <f t="shared" si="1"/>
        <v>0</v>
      </c>
      <c r="K28" s="2"/>
      <c r="L28" s="2" t="str">
        <f t="shared" si="2"/>
        <v/>
      </c>
    </row>
    <row r="29" ht="19.5" hidden="1" spans="1:15">
      <c r="A29" s="2" t="s">
        <v>6</v>
      </c>
      <c r="B29" s="2"/>
      <c r="C29" s="2">
        <v>5</v>
      </c>
      <c r="D29" s="2"/>
      <c r="E29" s="2">
        <v>5</v>
      </c>
      <c r="F29" s="2">
        <v>25</v>
      </c>
      <c r="G29" s="2" t="s">
        <v>29</v>
      </c>
      <c r="H29" s="4">
        <v>11</v>
      </c>
      <c r="I29" s="2">
        <f t="shared" si="0"/>
        <v>11</v>
      </c>
      <c r="J29" s="5">
        <f t="shared" si="1"/>
        <v>0</v>
      </c>
      <c r="K29" s="2"/>
      <c r="L29" s="2" t="str">
        <f t="shared" si="2"/>
        <v/>
      </c>
    </row>
    <row r="30" ht="19.5" hidden="1" spans="1:15">
      <c r="A30" s="2" t="s">
        <v>15</v>
      </c>
      <c r="B30" s="2">
        <v>11</v>
      </c>
      <c r="C30" s="2">
        <v>12</v>
      </c>
      <c r="D30" s="2"/>
      <c r="E30" s="2">
        <v>23</v>
      </c>
      <c r="F30" s="2">
        <v>26</v>
      </c>
      <c r="G30" s="2" t="s">
        <v>30</v>
      </c>
      <c r="H30" s="4">
        <v>23</v>
      </c>
      <c r="I30" s="2">
        <f t="shared" si="0"/>
        <v>23</v>
      </c>
      <c r="J30" s="5">
        <f t="shared" si="1"/>
        <v>0</v>
      </c>
      <c r="K30" s="2"/>
      <c r="L30" s="2" t="str">
        <f t="shared" si="2"/>
        <v/>
      </c>
    </row>
    <row r="31" ht="19.5" hidden="1" spans="1:15">
      <c r="A31" s="2" t="s">
        <v>19</v>
      </c>
      <c r="B31" s="2">
        <v>1</v>
      </c>
      <c r="C31" s="2">
        <v>3</v>
      </c>
      <c r="D31" s="2"/>
      <c r="E31" s="2">
        <v>4</v>
      </c>
      <c r="F31" s="2">
        <v>27</v>
      </c>
      <c r="G31" s="2" t="s">
        <v>31</v>
      </c>
      <c r="H31" s="4">
        <v>7</v>
      </c>
      <c r="I31" s="2">
        <f t="shared" si="0"/>
        <v>7</v>
      </c>
      <c r="J31" s="5">
        <f t="shared" si="1"/>
        <v>0</v>
      </c>
      <c r="K31" s="2"/>
      <c r="L31" s="2" t="str">
        <f t="shared" si="2"/>
        <v/>
      </c>
    </row>
    <row r="32" ht="19.5" hidden="1" spans="1:15">
      <c r="A32" s="7" t="s">
        <v>20</v>
      </c>
      <c r="B32" s="7">
        <v>3</v>
      </c>
      <c r="C32" s="7">
        <v>7</v>
      </c>
      <c r="D32" s="7"/>
      <c r="E32" s="7">
        <v>10</v>
      </c>
      <c r="F32" s="2">
        <v>28</v>
      </c>
      <c r="G32" s="2" t="s">
        <v>32</v>
      </c>
      <c r="H32" s="4">
        <v>26</v>
      </c>
      <c r="I32" s="2">
        <f t="shared" si="0"/>
        <v>26</v>
      </c>
      <c r="J32" s="5">
        <f t="shared" si="1"/>
        <v>0</v>
      </c>
      <c r="K32" s="2"/>
      <c r="L32" s="2" t="str">
        <f t="shared" si="2"/>
        <v/>
      </c>
    </row>
    <row r="33" ht="19.5" spans="1:15">
      <c r="A33" s="2" t="s">
        <v>23</v>
      </c>
      <c r="B33" s="2">
        <v>9</v>
      </c>
      <c r="C33" s="2">
        <v>5</v>
      </c>
      <c r="D33" s="2"/>
      <c r="E33" s="2">
        <v>14</v>
      </c>
      <c r="F33" s="2">
        <v>29</v>
      </c>
      <c r="G33" s="2" t="s">
        <v>33</v>
      </c>
      <c r="H33" s="4">
        <v>13</v>
      </c>
      <c r="I33" s="2">
        <f t="shared" si="0"/>
        <v>13</v>
      </c>
      <c r="J33" s="5">
        <f t="shared" si="1"/>
        <v>0</v>
      </c>
      <c r="K33" s="2"/>
      <c r="L33" s="3">
        <f t="shared" si="2"/>
        <v>2</v>
      </c>
      <c r="M33">
        <f>VLOOKUP(A33,'分配名额定稿（勿动）'!$B$3:$D$37,3,0)</f>
        <v>14</v>
      </c>
      <c r="N33">
        <f>VLOOKUP(A33,'分配名额定稿（勿动）'!$B$3:$D$37,2,0)</f>
        <v>12</v>
      </c>
      <c r="O33">
        <f>ROUND(L33,0)</f>
        <v>2</v>
      </c>
    </row>
    <row r="34" ht="19.5" spans="1:15">
      <c r="A34" s="2" t="s">
        <v>26</v>
      </c>
      <c r="B34" s="2">
        <v>4</v>
      </c>
      <c r="C34" s="2">
        <v>3</v>
      </c>
      <c r="D34" s="2"/>
      <c r="E34" s="2">
        <v>7</v>
      </c>
      <c r="F34" s="2">
        <v>30</v>
      </c>
      <c r="G34" s="2" t="s">
        <v>34</v>
      </c>
      <c r="H34" s="4">
        <v>12</v>
      </c>
      <c r="I34" s="2">
        <f t="shared" si="0"/>
        <v>12</v>
      </c>
      <c r="J34" s="5">
        <f t="shared" si="1"/>
        <v>0</v>
      </c>
      <c r="K34" s="2"/>
      <c r="L34" s="3">
        <f t="shared" si="2"/>
        <v>0.5</v>
      </c>
      <c r="M34">
        <f>VLOOKUP(A34,'分配名额定稿（勿动）'!$B$3:$D$37,3,0)</f>
        <v>7</v>
      </c>
      <c r="N34">
        <f>VLOOKUP(A34,'分配名额定稿（勿动）'!$B$3:$D$37,2,0)</f>
        <v>6</v>
      </c>
      <c r="O34">
        <v>1</v>
      </c>
    </row>
    <row r="35" ht="19.5" spans="1:15">
      <c r="A35" s="2" t="s">
        <v>29</v>
      </c>
      <c r="B35" s="2">
        <v>7</v>
      </c>
      <c r="C35" s="2">
        <v>4</v>
      </c>
      <c r="D35" s="2"/>
      <c r="E35" s="2">
        <v>11</v>
      </c>
      <c r="F35" s="2">
        <v>31</v>
      </c>
      <c r="G35" s="2" t="s">
        <v>35</v>
      </c>
      <c r="H35" s="4">
        <v>5</v>
      </c>
      <c r="I35" s="2">
        <f t="shared" si="0"/>
        <v>5</v>
      </c>
      <c r="J35" s="5">
        <f t="shared" si="1"/>
        <v>0</v>
      </c>
      <c r="K35" s="2"/>
      <c r="L35" s="3">
        <f t="shared" si="2"/>
        <v>1.5</v>
      </c>
      <c r="M35">
        <f>VLOOKUP(A35,'分配名额定稿（勿动）'!$B$3:$D$37,3,0)</f>
        <v>11</v>
      </c>
      <c r="N35">
        <f>VLOOKUP(A35,'分配名额定稿（勿动）'!$B$3:$D$37,2,0)</f>
        <v>9</v>
      </c>
      <c r="O35">
        <v>1</v>
      </c>
    </row>
    <row r="36" ht="19.5" hidden="1" spans="1:15">
      <c r="A36" s="2" t="s">
        <v>32</v>
      </c>
      <c r="B36" s="2">
        <v>12</v>
      </c>
      <c r="C36" s="2">
        <v>14</v>
      </c>
      <c r="D36" s="2"/>
      <c r="E36" s="2">
        <v>26</v>
      </c>
      <c r="F36" s="2">
        <v>32</v>
      </c>
      <c r="G36" s="2" t="s">
        <v>36</v>
      </c>
      <c r="H36" s="4">
        <v>5</v>
      </c>
      <c r="I36" s="2">
        <f t="shared" si="0"/>
        <v>5</v>
      </c>
      <c r="J36" s="5">
        <f t="shared" si="1"/>
        <v>0</v>
      </c>
      <c r="K36" s="2"/>
      <c r="L36" s="2" t="str">
        <f t="shared" si="2"/>
        <v/>
      </c>
    </row>
    <row r="37" ht="19.5" hidden="1" spans="1:15">
      <c r="A37" s="7" t="s">
        <v>39</v>
      </c>
      <c r="B37" s="7">
        <v>5</v>
      </c>
      <c r="C37" s="7">
        <v>6</v>
      </c>
      <c r="D37" s="7"/>
      <c r="E37" s="7">
        <v>11</v>
      </c>
      <c r="F37" s="2">
        <v>33</v>
      </c>
      <c r="G37" s="2" t="s">
        <v>37</v>
      </c>
      <c r="H37" s="4">
        <v>6</v>
      </c>
      <c r="I37" s="2">
        <f t="shared" si="0"/>
        <v>5</v>
      </c>
      <c r="J37" s="5">
        <f t="shared" si="1"/>
        <v>1</v>
      </c>
      <c r="K37" s="2"/>
      <c r="L37" s="2" t="str">
        <f t="shared" si="2"/>
        <v/>
      </c>
    </row>
    <row r="38" ht="19.5" hidden="1" spans="1:15">
      <c r="A38" s="2" t="s">
        <v>5</v>
      </c>
      <c r="B38" s="2">
        <v>1</v>
      </c>
      <c r="C38" s="2">
        <v>10</v>
      </c>
      <c r="D38" s="2"/>
      <c r="E38" s="2">
        <v>11</v>
      </c>
      <c r="F38" s="2">
        <v>34</v>
      </c>
      <c r="G38" s="2" t="s">
        <v>38</v>
      </c>
      <c r="H38" s="4">
        <v>5</v>
      </c>
      <c r="I38" s="2">
        <f t="shared" si="0"/>
        <v>5</v>
      </c>
      <c r="J38" s="5">
        <f t="shared" si="1"/>
        <v>0</v>
      </c>
      <c r="K38" s="2"/>
      <c r="L38" s="2" t="str">
        <f t="shared" si="2"/>
        <v/>
      </c>
    </row>
    <row r="39" ht="19.5" spans="1:15">
      <c r="A39" s="2" t="s">
        <v>31</v>
      </c>
      <c r="B39" s="2">
        <v>4</v>
      </c>
      <c r="C39" s="2">
        <v>3</v>
      </c>
      <c r="D39" s="2"/>
      <c r="E39" s="2">
        <v>7</v>
      </c>
      <c r="F39" s="2">
        <v>35</v>
      </c>
      <c r="G39" s="2" t="s">
        <v>39</v>
      </c>
      <c r="H39" s="4">
        <v>11</v>
      </c>
      <c r="I39" s="2">
        <f t="shared" si="0"/>
        <v>11</v>
      </c>
      <c r="J39" s="5">
        <f t="shared" si="1"/>
        <v>0</v>
      </c>
      <c r="K39" s="2"/>
      <c r="L39" s="3">
        <f t="shared" si="2"/>
        <v>0.5</v>
      </c>
      <c r="M39">
        <f>VLOOKUP(A39,'分配名额定稿（勿动）'!$B$3:$D$37,3,0)</f>
        <v>7</v>
      </c>
      <c r="N39">
        <f>VLOOKUP(A39,'分配名额定稿（勿动）'!$B$3:$D$37,2,0)</f>
        <v>6</v>
      </c>
      <c r="O39">
        <f>ROUND(L39,0)</f>
        <v>1</v>
      </c>
    </row>
    <row r="40" spans="1:15">
      <c r="A40" s="2" t="s">
        <v>30</v>
      </c>
      <c r="B40" s="2">
        <v>15</v>
      </c>
      <c r="C40" s="2">
        <v>8</v>
      </c>
      <c r="D40" s="2"/>
      <c r="E40" s="2">
        <v>23</v>
      </c>
      <c r="F40" s="2" t="s">
        <v>45</v>
      </c>
      <c r="G40" s="2"/>
      <c r="H40" s="5">
        <f>SUM(H5:H39)</f>
        <v>390</v>
      </c>
      <c r="I40" s="2" t="e">
        <f t="shared" si="0"/>
        <v>#N/A</v>
      </c>
      <c r="J40" s="2"/>
      <c r="K40" s="2"/>
      <c r="L40" s="3">
        <f t="shared" si="2"/>
        <v>3.5</v>
      </c>
      <c r="M40">
        <f>VLOOKUP(A40,'分配名额定稿（勿动）'!$B$3:$D$37,3,0)</f>
        <v>23</v>
      </c>
      <c r="N40">
        <f>VLOOKUP(A40,'分配名额定稿（勿动）'!$B$3:$D$37,2,0)</f>
        <v>19</v>
      </c>
      <c r="O40">
        <v>3</v>
      </c>
    </row>
    <row r="41" hidden="1" spans="1:15">
      <c r="A41" s="2" t="s">
        <v>45</v>
      </c>
      <c r="B41" s="2">
        <v>180</v>
      </c>
      <c r="C41" s="2">
        <v>209</v>
      </c>
      <c r="D41" s="2"/>
      <c r="E41" s="2">
        <v>389</v>
      </c>
      <c r="F41" s="2"/>
      <c r="G41" s="2"/>
      <c r="H41" s="2"/>
      <c r="I41" s="2" t="e">
        <f t="shared" si="0"/>
        <v>#N/A</v>
      </c>
      <c r="J41" s="2"/>
      <c r="K41" s="2"/>
      <c r="L41" s="2" t="str">
        <f t="shared" si="2"/>
        <v/>
      </c>
    </row>
    <row r="42" spans="1: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5">
      <c r="A43" s="2"/>
      <c r="B43" s="2">
        <v>162</v>
      </c>
      <c r="C43" s="2">
        <v>163</v>
      </c>
      <c r="D43" s="2"/>
      <c r="E43" s="2"/>
      <c r="F43" s="2"/>
      <c r="G43" s="2"/>
      <c r="H43" s="2"/>
      <c r="I43" s="2"/>
      <c r="J43" s="2"/>
      <c r="K43" s="2"/>
      <c r="L43" s="2"/>
    </row>
    <row r="45" ht="27" spans="1:15">
      <c r="B45" s="8" t="s">
        <v>46</v>
      </c>
      <c r="C45" s="8" t="s">
        <v>47</v>
      </c>
      <c r="M45">
        <f>SUM(M5:M40)/2</f>
        <v>60.5</v>
      </c>
    </row>
    <row r="47" spans="1:15">
      <c r="A47" s="9" t="s">
        <v>397</v>
      </c>
    </row>
  </sheetData>
  <autoFilter xmlns:etc="http://www.wps.cn/officeDocument/2017/etCustomData" ref="A3:L41" etc:filterBottomFollowUsedRange="0">
    <filterColumn colId="11">
      <filters>
        <filter val="1"/>
        <filter val="2"/>
        <filter val="0.5"/>
        <filter val="1.5"/>
        <filter val="3.5"/>
      </filters>
    </filterColumn>
    <extLst/>
  </autoFilter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I43"/>
  <sheetViews>
    <sheetView zoomScale="130" zoomScaleNormal="130" workbookViewId="0">
      <selection activeCell="C1" sqref="A$1:C$1048576"/>
    </sheetView>
  </sheetViews>
  <sheetFormatPr defaultColWidth="8.89166666666667" defaultRowHeight="13.5"/>
  <cols>
    <col min="1" max="1" width="34.4333333333333" customWidth="1"/>
  </cols>
  <sheetData>
    <row r="3" spans="1:6">
      <c r="A3" t="s">
        <v>40</v>
      </c>
      <c r="B3" t="s">
        <v>41</v>
      </c>
    </row>
    <row r="4" spans="1:6">
      <c r="A4" t="s">
        <v>1</v>
      </c>
      <c r="B4" t="s">
        <v>42</v>
      </c>
      <c r="C4" t="s">
        <v>43</v>
      </c>
      <c r="D4" t="s">
        <v>45</v>
      </c>
      <c r="E4" t="s">
        <v>398</v>
      </c>
      <c r="F4" t="s">
        <v>399</v>
      </c>
    </row>
    <row r="5" spans="1:6">
      <c r="A5" t="s">
        <v>27</v>
      </c>
      <c r="B5">
        <v>10</v>
      </c>
      <c r="C5">
        <v>7</v>
      </c>
      <c r="D5">
        <v>17</v>
      </c>
      <c r="E5">
        <f t="shared" ref="E5:E41" si="0">D5/2</f>
        <v>8.5</v>
      </c>
      <c r="F5">
        <f t="shared" ref="F5:F41" si="1">C5-E5</f>
        <v>-1.5</v>
      </c>
    </row>
    <row r="6" spans="1:6">
      <c r="A6" t="s">
        <v>38</v>
      </c>
      <c r="B6">
        <v>2</v>
      </c>
      <c r="C6">
        <v>3</v>
      </c>
      <c r="D6">
        <v>5</v>
      </c>
      <c r="E6">
        <f t="shared" si="0"/>
        <v>2.5</v>
      </c>
      <c r="F6">
        <f t="shared" si="1"/>
        <v>0.5</v>
      </c>
    </row>
    <row r="7" spans="1:6">
      <c r="A7" t="s">
        <v>22</v>
      </c>
      <c r="B7">
        <v>8</v>
      </c>
      <c r="C7">
        <v>4</v>
      </c>
      <c r="D7">
        <v>12</v>
      </c>
      <c r="E7">
        <f t="shared" si="0"/>
        <v>6</v>
      </c>
      <c r="F7">
        <f t="shared" si="1"/>
        <v>-2</v>
      </c>
    </row>
    <row r="8" spans="1:6">
      <c r="A8" t="s">
        <v>24</v>
      </c>
      <c r="B8">
        <v>6</v>
      </c>
      <c r="C8">
        <v>4</v>
      </c>
      <c r="D8">
        <v>10</v>
      </c>
      <c r="E8">
        <f t="shared" si="0"/>
        <v>5</v>
      </c>
      <c r="F8">
        <f t="shared" si="1"/>
        <v>-1</v>
      </c>
    </row>
    <row r="9" spans="1:6">
      <c r="A9" t="s">
        <v>34</v>
      </c>
      <c r="B9">
        <v>5</v>
      </c>
      <c r="C9">
        <v>7</v>
      </c>
      <c r="D9">
        <v>12</v>
      </c>
      <c r="E9">
        <f t="shared" si="0"/>
        <v>6</v>
      </c>
      <c r="F9" s="1">
        <f t="shared" si="1"/>
        <v>1</v>
      </c>
    </row>
    <row r="10" spans="1:6">
      <c r="A10" t="s">
        <v>11</v>
      </c>
      <c r="B10">
        <v>11</v>
      </c>
      <c r="C10">
        <v>12</v>
      </c>
      <c r="D10">
        <v>23</v>
      </c>
      <c r="E10">
        <f t="shared" si="0"/>
        <v>11.5</v>
      </c>
      <c r="F10">
        <f t="shared" si="1"/>
        <v>0.5</v>
      </c>
    </row>
    <row r="11" spans="1:6">
      <c r="A11" t="s">
        <v>13</v>
      </c>
      <c r="B11">
        <v>7</v>
      </c>
      <c r="C11">
        <v>7</v>
      </c>
      <c r="D11">
        <v>14</v>
      </c>
      <c r="E11">
        <f t="shared" si="0"/>
        <v>7</v>
      </c>
      <c r="F11">
        <f t="shared" si="1"/>
        <v>0</v>
      </c>
    </row>
    <row r="12" spans="1:6">
      <c r="A12" t="s">
        <v>28</v>
      </c>
      <c r="B12">
        <v>9</v>
      </c>
      <c r="C12">
        <v>9</v>
      </c>
      <c r="D12">
        <v>18</v>
      </c>
      <c r="E12">
        <f t="shared" si="0"/>
        <v>9</v>
      </c>
      <c r="F12">
        <f t="shared" si="1"/>
        <v>0</v>
      </c>
    </row>
    <row r="13" spans="1:6">
      <c r="A13" t="s">
        <v>21</v>
      </c>
      <c r="B13">
        <v>9</v>
      </c>
      <c r="C13">
        <v>9</v>
      </c>
      <c r="D13">
        <v>18</v>
      </c>
      <c r="E13">
        <f t="shared" si="0"/>
        <v>9</v>
      </c>
      <c r="F13">
        <f t="shared" si="1"/>
        <v>0</v>
      </c>
    </row>
    <row r="14" spans="1:6">
      <c r="A14" t="s">
        <v>12</v>
      </c>
      <c r="B14">
        <v>4</v>
      </c>
      <c r="C14">
        <v>10</v>
      </c>
      <c r="D14">
        <v>14</v>
      </c>
      <c r="E14">
        <f t="shared" si="0"/>
        <v>7</v>
      </c>
      <c r="F14" s="1">
        <f t="shared" si="1"/>
        <v>3</v>
      </c>
    </row>
    <row r="15" spans="1:6">
      <c r="A15" t="s">
        <v>33</v>
      </c>
      <c r="B15">
        <v>7</v>
      </c>
      <c r="C15">
        <v>6</v>
      </c>
      <c r="D15">
        <v>13</v>
      </c>
      <c r="E15">
        <f t="shared" si="0"/>
        <v>6.5</v>
      </c>
      <c r="F15">
        <f t="shared" si="1"/>
        <v>-0.5</v>
      </c>
    </row>
    <row r="16" spans="1:6">
      <c r="A16" t="s">
        <v>14</v>
      </c>
      <c r="B16">
        <v>1</v>
      </c>
      <c r="C16">
        <v>5</v>
      </c>
      <c r="D16">
        <v>6</v>
      </c>
      <c r="E16">
        <f t="shared" si="0"/>
        <v>3</v>
      </c>
      <c r="F16" s="1">
        <f t="shared" si="1"/>
        <v>2</v>
      </c>
    </row>
    <row r="17" spans="1:9">
      <c r="A17" t="s">
        <v>16</v>
      </c>
      <c r="B17">
        <v>3</v>
      </c>
      <c r="C17">
        <v>4</v>
      </c>
      <c r="D17">
        <v>7</v>
      </c>
      <c r="E17">
        <f t="shared" si="0"/>
        <v>3.5</v>
      </c>
      <c r="F17">
        <f t="shared" si="1"/>
        <v>0.5</v>
      </c>
    </row>
    <row r="18" spans="1:9">
      <c r="A18" t="s">
        <v>10</v>
      </c>
      <c r="B18">
        <v>1</v>
      </c>
      <c r="C18">
        <v>3</v>
      </c>
      <c r="D18">
        <v>4</v>
      </c>
      <c r="E18">
        <f t="shared" si="0"/>
        <v>2</v>
      </c>
      <c r="F18" s="1">
        <f t="shared" si="1"/>
        <v>1</v>
      </c>
    </row>
    <row r="19" spans="1:9">
      <c r="A19" t="s">
        <v>18</v>
      </c>
      <c r="B19">
        <v>6</v>
      </c>
      <c r="C19">
        <v>7</v>
      </c>
      <c r="D19">
        <v>13</v>
      </c>
      <c r="E19">
        <f t="shared" si="0"/>
        <v>6.5</v>
      </c>
      <c r="F19">
        <f t="shared" si="1"/>
        <v>0.5</v>
      </c>
    </row>
    <row r="20" spans="1:9">
      <c r="A20" t="s">
        <v>17</v>
      </c>
      <c r="B20">
        <v>2</v>
      </c>
      <c r="D20">
        <v>2</v>
      </c>
      <c r="E20">
        <f t="shared" si="0"/>
        <v>1</v>
      </c>
      <c r="F20">
        <f t="shared" si="1"/>
        <v>-1</v>
      </c>
    </row>
    <row r="21" spans="1:9">
      <c r="A21" t="s">
        <v>25</v>
      </c>
      <c r="B21">
        <v>6</v>
      </c>
      <c r="C21">
        <v>6</v>
      </c>
      <c r="D21">
        <v>12</v>
      </c>
      <c r="E21">
        <f t="shared" si="0"/>
        <v>6</v>
      </c>
      <c r="F21">
        <f t="shared" si="1"/>
        <v>0</v>
      </c>
    </row>
    <row r="22" spans="1:9">
      <c r="A22" t="s">
        <v>8</v>
      </c>
      <c r="B22">
        <v>1</v>
      </c>
      <c r="C22">
        <v>7</v>
      </c>
      <c r="D22">
        <v>8</v>
      </c>
      <c r="E22">
        <f t="shared" si="0"/>
        <v>4</v>
      </c>
      <c r="F22" s="1">
        <f t="shared" si="1"/>
        <v>3</v>
      </c>
    </row>
    <row r="23" spans="1:9">
      <c r="A23" t="s">
        <v>36</v>
      </c>
      <c r="B23">
        <v>3</v>
      </c>
      <c r="C23">
        <v>2</v>
      </c>
      <c r="D23">
        <v>5</v>
      </c>
      <c r="E23">
        <f t="shared" si="0"/>
        <v>2.5</v>
      </c>
      <c r="F23">
        <f t="shared" si="1"/>
        <v>-0.5</v>
      </c>
    </row>
    <row r="24" spans="1:9">
      <c r="A24" t="s">
        <v>35</v>
      </c>
      <c r="B24">
        <v>2</v>
      </c>
      <c r="C24">
        <v>3</v>
      </c>
      <c r="D24">
        <v>5</v>
      </c>
      <c r="E24">
        <f t="shared" si="0"/>
        <v>2.5</v>
      </c>
      <c r="F24">
        <f t="shared" si="1"/>
        <v>0.5</v>
      </c>
    </row>
    <row r="25" spans="1:9">
      <c r="A25" t="s">
        <v>37</v>
      </c>
      <c r="B25">
        <v>1</v>
      </c>
      <c r="C25">
        <v>4</v>
      </c>
      <c r="D25">
        <v>5</v>
      </c>
      <c r="E25">
        <f t="shared" si="0"/>
        <v>2.5</v>
      </c>
      <c r="F25" s="1">
        <f t="shared" si="1"/>
        <v>1.5</v>
      </c>
    </row>
    <row r="26" spans="1:9">
      <c r="A26" t="s">
        <v>9</v>
      </c>
      <c r="C26">
        <v>6</v>
      </c>
      <c r="D26">
        <v>6</v>
      </c>
      <c r="E26">
        <f t="shared" si="0"/>
        <v>3</v>
      </c>
      <c r="F26" s="1">
        <f t="shared" si="1"/>
        <v>3</v>
      </c>
    </row>
    <row r="27" spans="1:9">
      <c r="A27" t="s">
        <v>7</v>
      </c>
      <c r="B27">
        <v>4</v>
      </c>
      <c r="C27">
        <v>4</v>
      </c>
      <c r="D27">
        <v>8</v>
      </c>
      <c r="E27">
        <f t="shared" si="0"/>
        <v>4</v>
      </c>
      <c r="F27">
        <f t="shared" si="1"/>
        <v>0</v>
      </c>
    </row>
    <row r="28" spans="1:9">
      <c r="A28" t="s">
        <v>44</v>
      </c>
      <c r="E28">
        <f t="shared" si="0"/>
        <v>0</v>
      </c>
      <c r="F28">
        <f t="shared" si="1"/>
        <v>0</v>
      </c>
    </row>
    <row r="29" spans="1:9">
      <c r="A29" t="s">
        <v>6</v>
      </c>
      <c r="C29">
        <v>5</v>
      </c>
      <c r="D29">
        <v>5</v>
      </c>
      <c r="E29">
        <f t="shared" si="0"/>
        <v>2.5</v>
      </c>
      <c r="F29" s="1">
        <f t="shared" si="1"/>
        <v>2.5</v>
      </c>
    </row>
    <row r="30" spans="1:9">
      <c r="A30" t="s">
        <v>15</v>
      </c>
      <c r="B30">
        <v>11</v>
      </c>
      <c r="C30">
        <v>12</v>
      </c>
      <c r="D30">
        <v>23</v>
      </c>
      <c r="E30">
        <f t="shared" si="0"/>
        <v>11.5</v>
      </c>
      <c r="F30">
        <f t="shared" si="1"/>
        <v>0.5</v>
      </c>
    </row>
    <row r="31" spans="1:9">
      <c r="A31" t="s">
        <v>19</v>
      </c>
      <c r="B31">
        <v>1</v>
      </c>
      <c r="C31">
        <v>3</v>
      </c>
      <c r="D31">
        <v>4</v>
      </c>
      <c r="E31">
        <f t="shared" si="0"/>
        <v>2</v>
      </c>
      <c r="F31" s="1">
        <f t="shared" si="1"/>
        <v>1</v>
      </c>
    </row>
    <row r="32" spans="1:9">
      <c r="A32" t="s">
        <v>20</v>
      </c>
      <c r="B32">
        <v>3</v>
      </c>
      <c r="C32">
        <v>7</v>
      </c>
      <c r="D32">
        <v>10</v>
      </c>
      <c r="E32">
        <f t="shared" si="0"/>
        <v>5</v>
      </c>
      <c r="F32" s="1">
        <f t="shared" si="1"/>
        <v>2</v>
      </c>
      <c r="I32">
        <f>65-14</f>
        <v>51</v>
      </c>
    </row>
    <row r="33" spans="1:6">
      <c r="A33" t="s">
        <v>23</v>
      </c>
      <c r="B33">
        <v>9</v>
      </c>
      <c r="C33">
        <v>5</v>
      </c>
      <c r="D33">
        <v>14</v>
      </c>
      <c r="E33">
        <f t="shared" si="0"/>
        <v>7</v>
      </c>
      <c r="F33">
        <f t="shared" si="1"/>
        <v>-2</v>
      </c>
    </row>
    <row r="34" spans="1:6">
      <c r="A34" t="s">
        <v>26</v>
      </c>
      <c r="B34">
        <v>4</v>
      </c>
      <c r="C34">
        <v>3</v>
      </c>
      <c r="D34">
        <v>7</v>
      </c>
      <c r="E34">
        <f t="shared" si="0"/>
        <v>3.5</v>
      </c>
      <c r="F34">
        <f t="shared" si="1"/>
        <v>-0.5</v>
      </c>
    </row>
    <row r="35" spans="1:6">
      <c r="A35" t="s">
        <v>29</v>
      </c>
      <c r="B35">
        <v>7</v>
      </c>
      <c r="C35">
        <v>4</v>
      </c>
      <c r="D35">
        <v>11</v>
      </c>
      <c r="E35">
        <f t="shared" si="0"/>
        <v>5.5</v>
      </c>
      <c r="F35">
        <f t="shared" si="1"/>
        <v>-1.5</v>
      </c>
    </row>
    <row r="36" spans="1:6">
      <c r="A36" t="s">
        <v>32</v>
      </c>
      <c r="B36">
        <v>12</v>
      </c>
      <c r="C36">
        <v>14</v>
      </c>
      <c r="D36">
        <v>26</v>
      </c>
      <c r="E36">
        <f t="shared" si="0"/>
        <v>13</v>
      </c>
      <c r="F36" s="1">
        <f t="shared" si="1"/>
        <v>1</v>
      </c>
    </row>
    <row r="37" spans="1:6">
      <c r="A37" t="s">
        <v>39</v>
      </c>
      <c r="B37">
        <v>5</v>
      </c>
      <c r="C37">
        <v>6</v>
      </c>
      <c r="D37">
        <v>11</v>
      </c>
      <c r="E37">
        <f t="shared" si="0"/>
        <v>5.5</v>
      </c>
      <c r="F37">
        <f t="shared" si="1"/>
        <v>0.5</v>
      </c>
    </row>
    <row r="38" spans="1:6">
      <c r="A38" t="s">
        <v>5</v>
      </c>
      <c r="B38">
        <v>1</v>
      </c>
      <c r="C38">
        <v>10</v>
      </c>
      <c r="D38">
        <v>11</v>
      </c>
      <c r="E38">
        <f t="shared" si="0"/>
        <v>5.5</v>
      </c>
      <c r="F38" s="1">
        <f t="shared" si="1"/>
        <v>4.5</v>
      </c>
    </row>
    <row r="39" spans="1:6">
      <c r="A39" t="s">
        <v>31</v>
      </c>
      <c r="B39">
        <v>4</v>
      </c>
      <c r="C39">
        <v>3</v>
      </c>
      <c r="D39">
        <v>7</v>
      </c>
      <c r="E39">
        <f t="shared" si="0"/>
        <v>3.5</v>
      </c>
      <c r="F39">
        <f t="shared" si="1"/>
        <v>-0.5</v>
      </c>
    </row>
    <row r="40" spans="1:6">
      <c r="A40" t="s">
        <v>30</v>
      </c>
      <c r="B40">
        <v>15</v>
      </c>
      <c r="C40">
        <v>8</v>
      </c>
      <c r="D40">
        <v>23</v>
      </c>
      <c r="E40">
        <f t="shared" si="0"/>
        <v>11.5</v>
      </c>
      <c r="F40">
        <f t="shared" si="1"/>
        <v>-3.5</v>
      </c>
    </row>
    <row r="41" spans="1:6">
      <c r="A41" t="s">
        <v>45</v>
      </c>
      <c r="B41">
        <v>180</v>
      </c>
      <c r="C41">
        <v>209</v>
      </c>
      <c r="D41">
        <v>389</v>
      </c>
      <c r="E41">
        <f t="shared" si="0"/>
        <v>194.5</v>
      </c>
      <c r="F41">
        <f t="shared" si="1"/>
        <v>14.5</v>
      </c>
    </row>
    <row r="43" spans="1:6">
      <c r="B43">
        <v>162.5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分配名额定稿（勿动）</vt:lpstr>
      <vt:lpstr>初报透视表</vt:lpstr>
      <vt:lpstr>Sheet3</vt:lpstr>
      <vt:lpstr>男生多报</vt:lpstr>
      <vt:lpstr>女生多报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赵致晗</dc:creator>
  <cp:lastModifiedBy>刘亚希</cp:lastModifiedBy>
  <dcterms:created xsi:type="dcterms:W3CDTF">2026-10-13T10:44:00Z</dcterms:created>
  <dcterms:modified xsi:type="dcterms:W3CDTF">2026-11-02T07:20:39Z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90776D0EA6CC4118AA895411DEAC130F_13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